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chartsheets/sheet1.xml" ContentType="application/vnd.openxmlformats-officedocument.spreadsheetml.chartsheet+xml"/>
  <Override PartName="/xl/chartsheets/sheet2.xml" ContentType="application/vnd.openxmlformats-officedocument.spreadsheetml.chartsheet+xml"/>
  <Override PartName="/xl/chartsheets/sheet3.xml" ContentType="application/vnd.openxmlformats-officedocument.spreadsheetml.chart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drawings/drawing3.xml" ContentType="application/vnd.openxmlformats-officedocument.drawing+xml"/>
  <Override PartName="/xl/charts/chart3.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3127"/>
  <workbookPr autoCompressPictures="0"/>
  <mc:AlternateContent xmlns:mc="http://schemas.openxmlformats.org/markup-compatibility/2006">
    <mc:Choice Requires="x15">
      <x15ac:absPath xmlns:x15ac="http://schemas.microsoft.com/office/spreadsheetml/2010/11/ac" url="https://unicef-my.sharepoint.com/personal/spema_unicef_org/Documents/Desktop/Monitoring and Evaluation/Anti-trafficking National Action Plan 2021 - 2025/"/>
    </mc:Choice>
  </mc:AlternateContent>
  <xr:revisionPtr revIDLastSave="1" documentId="8_{90ED3BCB-87C9-4902-8C24-C93F01742EF7}" xr6:coauthVersionLast="45" xr6:coauthVersionMax="45" xr10:uidLastSave="{CEF55B60-ECDC-4C2D-AA19-6AC9BE031DF7}"/>
  <bookViews>
    <workbookView xWindow="-110" yWindow="-110" windowWidth="19420" windowHeight="10420" tabRatio="821" xr2:uid="{00000000-000D-0000-FFFF-FFFF00000000}"/>
  </bookViews>
  <sheets>
    <sheet name="Kostimi i Planit të Veprimit" sheetId="2" r:id="rId1"/>
    <sheet name="Totali i Qëllimit të Politikav " sheetId="3" r:id="rId2"/>
    <sheet name="Nevojat Kapitale" sheetId="18" r:id="rId3"/>
    <sheet name="Grafiku i Kostove" sheetId="19" r:id="rId4"/>
    <sheet name="Grafiku-Ndarja e kostove" sheetId="15" r:id="rId5"/>
    <sheet name="Grafiku-Qëllimet e Politikave" sheetId="16" r:id="rId6"/>
  </sheets>
  <definedNames>
    <definedName name="_xlnm._FilterDatabase" localSheetId="0" hidden="1">'Kostimi i Planit të Veprimit'!$A$9:$AC$58</definedName>
    <definedName name="_Hlk14952534" localSheetId="2">'Nevojat Kapitale'!$C$12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W58" i="2" l="1" a="1"/>
  <c r="W58" i="2" s="1"/>
  <c r="U21" i="3" l="1"/>
  <c r="O18" i="3"/>
  <c r="N18" i="3"/>
  <c r="N11" i="3"/>
  <c r="O11" i="3"/>
  <c r="M19" i="3"/>
  <c r="N19" i="3"/>
  <c r="M18" i="3"/>
  <c r="M11" i="3"/>
  <c r="N5" i="3" l="1"/>
  <c r="G18" i="3"/>
  <c r="N20" i="3"/>
  <c r="M20" i="3"/>
  <c r="K18" i="3"/>
  <c r="K11" i="3"/>
  <c r="K19" i="3"/>
  <c r="P18" i="3"/>
  <c r="Q11" i="3"/>
  <c r="Q19" i="3"/>
  <c r="J19" i="3"/>
  <c r="H18" i="3"/>
  <c r="G11" i="3"/>
  <c r="H11" i="3"/>
  <c r="J11" i="3"/>
  <c r="P58" i="2"/>
  <c r="P11" i="3"/>
  <c r="N58" i="2"/>
  <c r="J58" i="2"/>
  <c r="M58" i="2"/>
  <c r="Q58" i="2"/>
  <c r="K58" i="2"/>
  <c r="H5" i="3"/>
  <c r="J5" i="3"/>
  <c r="K5" i="3" l="1"/>
  <c r="Q5" i="3"/>
  <c r="I18" i="3"/>
  <c r="Q13" i="3"/>
  <c r="E8" i="18" s="1"/>
  <c r="L19" i="3"/>
  <c r="T58" i="2"/>
  <c r="Q18" i="3"/>
  <c r="Q20" i="3" s="1"/>
  <c r="E10" i="18" s="1"/>
  <c r="R11" i="3"/>
  <c r="P19" i="3"/>
  <c r="P20" i="3" s="1"/>
  <c r="E9" i="18" s="1"/>
  <c r="H19" i="3"/>
  <c r="G19" i="3"/>
  <c r="J18" i="3"/>
  <c r="R18" i="3"/>
  <c r="L18" i="3"/>
  <c r="P13" i="3"/>
  <c r="E7" i="18" s="1"/>
  <c r="L11" i="3"/>
  <c r="G5" i="3"/>
  <c r="V58" i="2"/>
  <c r="I11" i="3"/>
  <c r="S58" i="2"/>
  <c r="P5" i="3"/>
  <c r="I5" i="3"/>
  <c r="M5" i="3" l="1"/>
  <c r="L5" i="3"/>
  <c r="R5" i="3"/>
  <c r="X58" i="2"/>
  <c r="S18" i="3"/>
  <c r="L25" i="3"/>
  <c r="C6" i="18"/>
  <c r="E6" i="18"/>
  <c r="Q21" i="3"/>
  <c r="R19" i="3"/>
  <c r="R20" i="3" s="1"/>
  <c r="I19" i="3"/>
  <c r="R13" i="3"/>
  <c r="S11" i="3"/>
  <c r="U58" i="2"/>
  <c r="S5" i="3" l="1"/>
  <c r="O58" i="2"/>
  <c r="AC58" i="2"/>
  <c r="S13" i="3"/>
  <c r="R58" i="2"/>
  <c r="O5" i="3" l="1"/>
  <c r="R21" i="3" l="1"/>
  <c r="H28" i="3" s="1"/>
  <c r="E5" i="18" l="1"/>
  <c r="E11" i="18" s="1"/>
  <c r="E12" i="18" s="1"/>
  <c r="P21" i="3"/>
  <c r="K25" i="3"/>
  <c r="M25" i="3" s="1"/>
  <c r="C5" i="18"/>
  <c r="D5" i="18" l="1"/>
  <c r="D6" i="18"/>
  <c r="F5" i="18" l="1"/>
  <c r="Z58" i="2" l="1"/>
  <c r="K20" i="3"/>
  <c r="D10" i="18" s="1"/>
  <c r="J20" i="3"/>
  <c r="D9" i="18" s="1"/>
  <c r="O13" i="3" l="1"/>
  <c r="O19" i="3"/>
  <c r="O20" i="3" s="1"/>
  <c r="Y58" i="2"/>
  <c r="AB58" i="2"/>
  <c r="AA58" i="2"/>
  <c r="L58" i="2"/>
  <c r="J13" i="3"/>
  <c r="K13" i="3"/>
  <c r="L20" i="3"/>
  <c r="N13" i="3" l="1"/>
  <c r="N21" i="3" s="1"/>
  <c r="K21" i="3"/>
  <c r="M13" i="3"/>
  <c r="D7" i="18" s="1"/>
  <c r="L13" i="3"/>
  <c r="T5" i="3"/>
  <c r="D8" i="18" l="1"/>
  <c r="D11" i="18" s="1"/>
  <c r="D12" i="18" s="1"/>
  <c r="M21" i="3"/>
  <c r="J21" i="3" l="1"/>
  <c r="T11" i="3" l="1"/>
  <c r="T18" i="3" l="1"/>
  <c r="H20" i="3" l="1"/>
  <c r="H13" i="3"/>
  <c r="C8" i="18" s="1"/>
  <c r="C10" i="18" l="1"/>
  <c r="L27" i="3"/>
  <c r="T13" i="3"/>
  <c r="L26" i="3"/>
  <c r="H21" i="3"/>
  <c r="G13" i="3"/>
  <c r="G20" i="3"/>
  <c r="K26" i="3" l="1"/>
  <c r="M26" i="3" s="1"/>
  <c r="C7" i="18"/>
  <c r="K27" i="3"/>
  <c r="M27" i="3" s="1"/>
  <c r="C9" i="18"/>
  <c r="F9" i="18" s="1"/>
  <c r="S19" i="3"/>
  <c r="S20" i="3" s="1"/>
  <c r="I13" i="3"/>
  <c r="G21" i="3"/>
  <c r="H32" i="3" s="1"/>
  <c r="H33" i="3"/>
  <c r="I20" i="3"/>
  <c r="T19" i="3"/>
  <c r="T20" i="3" s="1"/>
  <c r="C11" i="18" l="1"/>
  <c r="C12" i="18" s="1"/>
  <c r="F7" i="18"/>
  <c r="F11" i="18" s="1"/>
  <c r="F12" i="18" s="1"/>
  <c r="L21" i="3" l="1"/>
  <c r="H26" i="3" s="1"/>
  <c r="O21" i="3"/>
  <c r="H27" i="3" s="1"/>
  <c r="S21" i="3" l="1"/>
  <c r="I21" i="3" l="1"/>
  <c r="H25" i="3" s="1"/>
  <c r="T21" i="3"/>
  <c r="I27" i="3" l="1"/>
  <c r="I28" i="3"/>
  <c r="I26" i="3"/>
  <c r="H29" i="3"/>
  <c r="I29" i="3" s="1"/>
  <c r="N25" i="3"/>
  <c r="N27" i="3"/>
  <c r="N26" i="3"/>
  <c r="H34"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Juli Vokopola</author>
  </authors>
  <commentList>
    <comment ref="D5" authorId="0" shapeId="0" xr:uid="{00000000-0006-0000-0100-000001000000}">
      <text>
        <r>
          <rPr>
            <b/>
            <sz val="9"/>
            <color indexed="81"/>
            <rFont val="Tahoma"/>
            <family val="2"/>
          </rPr>
          <t>Juli Vokopola:</t>
        </r>
        <r>
          <rPr>
            <sz val="9"/>
            <color indexed="81"/>
            <rFont val="Tahoma"/>
            <family val="2"/>
          </rPr>
          <t xml:space="preserve">
Sygjeroj te specifikohet si institucion kontribues dhe ASHDMF</t>
        </r>
      </text>
    </comment>
    <comment ref="C11" authorId="0" shapeId="0" xr:uid="{00000000-0006-0000-0100-000002000000}">
      <text>
        <r>
          <rPr>
            <b/>
            <sz val="9"/>
            <color indexed="81"/>
            <rFont val="Tahoma"/>
            <family val="2"/>
          </rPr>
          <t>Juli Vokopola:</t>
        </r>
        <r>
          <rPr>
            <sz val="9"/>
            <color indexed="81"/>
            <rFont val="Tahoma"/>
            <family val="2"/>
          </rPr>
          <t xml:space="preserve">
-</t>
        </r>
        <r>
          <rPr>
            <sz val="11"/>
            <color indexed="81"/>
            <rFont val="Tahoma"/>
            <family val="2"/>
          </rPr>
          <t xml:space="preserve">ASHDMF eshte termi korrekt
</t>
        </r>
        <r>
          <rPr>
            <sz val="9"/>
            <color indexed="81"/>
            <rFont val="Tahoma"/>
            <family val="2"/>
          </rPr>
          <t xml:space="preserve">
-</t>
        </r>
        <r>
          <rPr>
            <sz val="11"/>
            <color indexed="81"/>
            <rFont val="Tahoma"/>
            <family val="2"/>
          </rPr>
          <t>MASR</t>
        </r>
      </text>
    </comment>
    <comment ref="D11" authorId="0" shapeId="0" xr:uid="{00000000-0006-0000-0100-000003000000}">
      <text>
        <r>
          <rPr>
            <b/>
            <sz val="9"/>
            <color indexed="81"/>
            <rFont val="Tahoma"/>
            <family val="2"/>
          </rPr>
          <t>Juli Vokopola:</t>
        </r>
        <r>
          <rPr>
            <sz val="9"/>
            <color indexed="81"/>
            <rFont val="Tahoma"/>
            <family val="2"/>
          </rPr>
          <t xml:space="preserve">
</t>
        </r>
        <r>
          <rPr>
            <sz val="11"/>
            <color indexed="81"/>
            <rFont val="Tahoma"/>
            <family val="2"/>
          </rPr>
          <t>Sygjeroj te shtohet krahas NJMF dhe NJVNR si njesite per vleresimin e nevojave dhe referimit te cilat luajne rol ne identfikim ose te permblidhen ne Drejtoria e Sherbimeve Sociale ne Bashki/NJMF/NJVNR/PMF
nderkohe sygjeroj qe te shtohen institucionet arsimore si kontribues ne procesin e identifikimit dhe ato shendetesore 
si dhe sherbime te specializuara, qendra rezidenciale, etj</t>
        </r>
      </text>
    </comment>
    <comment ref="D18" authorId="0" shapeId="0" xr:uid="{00000000-0006-0000-0100-000004000000}">
      <text>
        <r>
          <rPr>
            <b/>
            <sz val="9"/>
            <color indexed="81"/>
            <rFont val="Tahoma"/>
            <family val="2"/>
          </rPr>
          <t>Juli Vokopola:</t>
        </r>
        <r>
          <rPr>
            <sz val="9"/>
            <color indexed="81"/>
            <rFont val="Tahoma"/>
            <family val="2"/>
          </rPr>
          <t xml:space="preserve">
</t>
        </r>
        <r>
          <rPr>
            <sz val="11"/>
            <color indexed="81"/>
            <rFont val="Tahoma"/>
            <family val="2"/>
          </rPr>
          <t>ASHDMFsi struktura pergjegjese per mbrojtjen e te drejtave te femijeve si dhe do te sygjeroja perfshirjen e Keshillit Kombetar per te Drejtat dhe Mbrojtjen e femijes ne nivel qendror, i cili mund te beje pjese te axhendes se tij
Drejtorite e emergjencave civile ne kushtet e situatave emergjente
tek NJQV sygjeroj  NJQV/NJMF/NJVNR si dhe aktoret e grupeve teknike ndersektoriale per ceshtje te femijeve</t>
        </r>
      </text>
    </comment>
    <comment ref="D19" authorId="0" shapeId="0" xr:uid="{00000000-0006-0000-0100-000005000000}">
      <text>
        <r>
          <rPr>
            <b/>
            <sz val="9"/>
            <color indexed="81"/>
            <rFont val="Tahoma"/>
            <family val="2"/>
          </rPr>
          <t>Juli Vokopola:</t>
        </r>
        <r>
          <rPr>
            <sz val="9"/>
            <color indexed="81"/>
            <rFont val="Tahoma"/>
            <family val="2"/>
          </rPr>
          <t xml:space="preserve">
</t>
        </r>
        <r>
          <rPr>
            <sz val="11"/>
            <color indexed="81"/>
            <rFont val="Tahoma"/>
            <family val="2"/>
          </rPr>
          <t xml:space="preserve">NJQV/ Drejtorita pergjegjese per sherbimet sociale/ NJMF/PMF/NJVNR
Anetaret e GTN
Komunitete fetare
Lider komuniteti/Nderlidhes komuniteti
Struktura te arsimit/ shendetesise/etj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<sst xmlns="http://schemas.openxmlformats.org/spreadsheetml/2006/main" count="530" uniqueCount="321">
  <si>
    <t>Nr.</t>
  </si>
  <si>
    <t xml:space="preserve">Referenca e Rezultatit me produktet e programit buxhetor                       </t>
  </si>
  <si>
    <t>1.2.1</t>
  </si>
  <si>
    <t>1.2.2</t>
  </si>
  <si>
    <t>1.2.3</t>
  </si>
  <si>
    <t>1.2.4</t>
  </si>
  <si>
    <t>1.2.5</t>
  </si>
  <si>
    <t>2.1.1</t>
  </si>
  <si>
    <t>2.1.2</t>
  </si>
  <si>
    <t>2.1.3</t>
  </si>
  <si>
    <t>2.2.2</t>
  </si>
  <si>
    <t>2.2.1</t>
  </si>
  <si>
    <t>2.2.3</t>
  </si>
  <si>
    <t>2.2.4</t>
  </si>
  <si>
    <t>3.1.1</t>
  </si>
  <si>
    <t>3.1.2</t>
  </si>
  <si>
    <t>3.2.1</t>
  </si>
  <si>
    <t>3.2.2</t>
  </si>
  <si>
    <t>cost from VALUE ADD</t>
  </si>
  <si>
    <t>Kosto Objektivi specifik 2.1</t>
  </si>
  <si>
    <t>Kosto Objektivi specifik 2.2</t>
  </si>
  <si>
    <t>Kosto Objektivi specifik 3.1</t>
  </si>
  <si>
    <t>Kosto Objektivi specifik 3.2</t>
  </si>
  <si>
    <t>!!!</t>
  </si>
  <si>
    <t>Korente</t>
  </si>
  <si>
    <t>Kapitale</t>
  </si>
  <si>
    <t>Total BSH</t>
  </si>
  <si>
    <t>Total FH</t>
  </si>
  <si>
    <t>Total Kosto</t>
  </si>
  <si>
    <t xml:space="preserve">Kosto Korente </t>
  </si>
  <si>
    <t>Kosto kapitale</t>
  </si>
  <si>
    <t>Total kosto</t>
  </si>
  <si>
    <t>Qëllimi i Politikës I</t>
  </si>
  <si>
    <t>Qëllimi i Politikës II</t>
  </si>
  <si>
    <t>Qëllimi i Politikës III</t>
  </si>
  <si>
    <t>Kosto Korente</t>
  </si>
  <si>
    <t>Kosto Kapitale</t>
  </si>
  <si>
    <t>Buxheti dhe Donatoret</t>
  </si>
  <si>
    <t>TOTALI [Leke]</t>
  </si>
  <si>
    <t>TOTALI [Euro]</t>
  </si>
  <si>
    <t>Title</t>
  </si>
  <si>
    <t>Burimi i Financimit</t>
  </si>
  <si>
    <t xml:space="preserve">Titulli </t>
  </si>
  <si>
    <t xml:space="preserve">Programi buxhetor </t>
  </si>
  <si>
    <t>Institucionet përgjegjegjëse</t>
  </si>
  <si>
    <t>I. LUFTA KUNDËR KRIMIT TË ORGANIZUAR, TERRORIZMIT DHE TRAFIKIMIT</t>
  </si>
  <si>
    <t xml:space="preserve">Referenca e Rezultatit me produktet e programit buxhetor  </t>
  </si>
  <si>
    <t>Institucioni përgjegjës</t>
  </si>
  <si>
    <t>Institucioni kontribues</t>
  </si>
  <si>
    <t>Afati Fillimit</t>
  </si>
  <si>
    <t>Afati Mbarimit</t>
  </si>
  <si>
    <t xml:space="preserve">Hendeku financiar </t>
  </si>
  <si>
    <t>Buxhet Shteti (në mijë lekë)</t>
  </si>
  <si>
    <t>Financim i Huaj (në mijë lekë)</t>
  </si>
  <si>
    <t xml:space="preserve">Afati i Zbatimit </t>
  </si>
  <si>
    <t xml:space="preserve">Emri donatorit/Titullin e projektit </t>
  </si>
  <si>
    <t>Total Financim i Huaj</t>
  </si>
  <si>
    <t>Kosto indikative/2021</t>
  </si>
  <si>
    <t>Kosto indikative/2022</t>
  </si>
  <si>
    <t>Kosto indikative/2023</t>
  </si>
  <si>
    <t xml:space="preserve">Masat  </t>
  </si>
  <si>
    <t>MSHMS</t>
  </si>
  <si>
    <t>Policia e Shtetit</t>
  </si>
  <si>
    <t>1.2.6</t>
  </si>
  <si>
    <t>1.2.7</t>
  </si>
  <si>
    <t>1.2.8</t>
  </si>
  <si>
    <t>1.2.9</t>
  </si>
  <si>
    <t>3.1.3</t>
  </si>
  <si>
    <t>3.1.4</t>
  </si>
  <si>
    <t>II. QËLLIMI I POLITIKËS 1: ULJA E KËRCËNIMIT DHE NDIKIMIT TË KRIMIT TË ORGANIZUAR DHE KRIMEVE TË RËNDA</t>
  </si>
  <si>
    <t>QËLLIMI I POLITIKËS II. MBROJTJA E QYTETARËVE, INSTITUCIONEVE DHE EKONOMISË</t>
  </si>
  <si>
    <t>MB</t>
  </si>
  <si>
    <t>PSH</t>
  </si>
  <si>
    <t>Total Cost of the Action Plan = QP I + QP II + QP III</t>
  </si>
  <si>
    <r>
      <t>Kosto totale Q</t>
    </r>
    <r>
      <rPr>
        <b/>
        <sz val="12"/>
        <color indexed="10"/>
        <rFont val="Calibri"/>
        <family val="2"/>
      </rPr>
      <t>ë</t>
    </r>
    <r>
      <rPr>
        <b/>
        <sz val="12"/>
        <color indexed="10"/>
        <rFont val="Times New Roman"/>
        <family val="1"/>
      </rPr>
      <t>llimi i Politik</t>
    </r>
    <r>
      <rPr>
        <b/>
        <sz val="12"/>
        <color indexed="10"/>
        <rFont val="Calibri"/>
        <family val="2"/>
      </rPr>
      <t>ë</t>
    </r>
    <r>
      <rPr>
        <b/>
        <sz val="12"/>
        <color indexed="10"/>
        <rFont val="Times New Roman"/>
        <family val="1"/>
      </rPr>
      <t>s III (objektiva specifike 3.1+3.2)</t>
    </r>
  </si>
  <si>
    <t>Burimi i mbulimit deri ne 2023</t>
  </si>
  <si>
    <t>Financim i Huaj (në lekë)</t>
  </si>
  <si>
    <r>
      <rPr>
        <b/>
        <sz val="12"/>
        <color indexed="10"/>
        <rFont val="Times New Roman"/>
        <family val="1"/>
      </rPr>
      <t>Kosto totale Qëllimi i Politikës III</t>
    </r>
    <r>
      <rPr>
        <sz val="12"/>
        <color theme="1"/>
        <rFont val="Times New Roman"/>
        <family val="1"/>
      </rPr>
      <t xml:space="preserve">
</t>
    </r>
    <r>
      <rPr>
        <b/>
        <sz val="12"/>
        <color theme="1"/>
        <rFont val="Times New Roman"/>
        <family val="1"/>
      </rPr>
      <t>(objektiva specifike 3.1+3.2)</t>
    </r>
  </si>
  <si>
    <t>2020-2025</t>
  </si>
  <si>
    <t>PBA 2020-2023</t>
  </si>
  <si>
    <t>Kosto indikative Totale</t>
  </si>
  <si>
    <t>Kosto indikative/Totale</t>
  </si>
  <si>
    <t>Kosto totale ne EUR
(kursi kembimit: 1 EUR = 125ALL)</t>
  </si>
  <si>
    <t>1 euro 125 Leke</t>
  </si>
  <si>
    <t>3.2.3</t>
  </si>
  <si>
    <t xml:space="preserve">QËLLIMI I POLITIKËS III: RRITJA E FORCËS PARANDALUESE NDAJ KËRCËNIMEVE TË KRIMIT TË ORGANIZUAR DHE KRIMEVE TË RËNDA </t>
  </si>
  <si>
    <t>PBA 2021-2023 (në lekë)</t>
  </si>
  <si>
    <t>Financim i Huaj  (në  lekë)</t>
  </si>
  <si>
    <t>Buxheti 2024-2026 (në lekë)</t>
  </si>
  <si>
    <t>Kosto Indiktive Totale</t>
  </si>
  <si>
    <t>Objektivat Specifik</t>
  </si>
  <si>
    <t>PBA 2021-2023</t>
  </si>
  <si>
    <t>PBA 2021-2023 ( në Lekë)</t>
  </si>
  <si>
    <t>Hendeku financiar
2021-2025
(në Lekë)</t>
  </si>
  <si>
    <t>Kosto Totale e PV</t>
  </si>
  <si>
    <t>Qëllimi i Politikave</t>
  </si>
  <si>
    <t>Nevojat Kapitale (në Lek)</t>
  </si>
  <si>
    <t>Natyra/ Tipologjia e Kostove</t>
  </si>
  <si>
    <t>Kostoja Totale</t>
  </si>
  <si>
    <t>Kostot e Planifikuara</t>
  </si>
  <si>
    <t xml:space="preserve">Kosto për tu Planifikuar në </t>
  </si>
  <si>
    <t xml:space="preserve"> Buxhetin 2024-2025</t>
  </si>
  <si>
    <t>2021-2025</t>
  </si>
  <si>
    <t>Hendeku Financiar</t>
  </si>
  <si>
    <t>Kostot Totale të PV</t>
  </si>
  <si>
    <t>FInancimi I Huaj</t>
  </si>
  <si>
    <t>Buxheti  2021-2025</t>
  </si>
  <si>
    <t>Hendek financiar 2021-2025</t>
  </si>
  <si>
    <t>Totali</t>
  </si>
  <si>
    <t>%</t>
  </si>
  <si>
    <t>Goditja e trafiqeve të paligjshme</t>
  </si>
  <si>
    <t>Identifikimi dhe mbështetja e individëve në rrezik për t’ju nënshtruar shtrëngimit, dhunës dhe frikësimit nga krimi i organizuar</t>
  </si>
  <si>
    <t>III. Programi buxhetor që kontribuon për qëllimin e politikës: Programi 01110 Ministria e Brendshme; Programi 03140, Policia e Shtetit;</t>
  </si>
  <si>
    <t>Qëllimi i Politikës I: ULJA E KËRCËNIMIT DHE NDIKIMIT TË KRIMIT TË ORGANIZUAR DHE KRIMEVE TË RËNDA</t>
  </si>
  <si>
    <t>Qëllimi i Politikës II: MBROJTJA E QYTETARËVE, INSTITUCIONEVE DHE EKONOMISË</t>
  </si>
  <si>
    <t xml:space="preserve">Qëllimi i Politikës III: RRITJA E FORCËS PARANDALUESE NDAJ KËRCËNIMEVE TË KRIMIT TË ORGANIZUAR DHE KRIMEVE TË RËNDA </t>
  </si>
  <si>
    <t>Realizimi i fushatave për rritjen e ndërgjegjësimit me përfshirjen e institucioneve qendrore dhe vendore,  shoqërisë civile, biznesit, medies dhe aktorëve të tjerë për parandalimin e krimit të organizuar</t>
  </si>
  <si>
    <t>Ofrimi dhe koordinimi i mbështetjes së brendshme/ huaj për zona dhe komunitete vulnerabël</t>
  </si>
  <si>
    <t>OBJEKTIVI SPECIFIK 1.2: Goditja e trafiqeve të paligjshme</t>
  </si>
  <si>
    <t xml:space="preserve">             </t>
  </si>
  <si>
    <t xml:space="preserve">MD
</t>
  </si>
  <si>
    <t xml:space="preserve">MB
MSHMS
</t>
  </si>
  <si>
    <t xml:space="preserve">Miratimi i një ligji të veçantë kundër trafikimit të personave dhe për mbrojtjen e VT/VMT dhe përafrimi për aq sa është e mundur me Direktiven 2011/36 “Mbi parandalimin dhe luftën e trafikut të qenieve njerëzore dhe mbrojtjen e viktimave të tyre”:
Ngritja e prupit të punës;
Analizimi i bazës ligjore dhe institucionale antitrafikim, praktikat dhe rekomandimet ndërkombëtare
Sigurimi i ekspertizës për draftimin e ligjit;
Konsultimi publik
</t>
  </si>
  <si>
    <t xml:space="preserve">              </t>
  </si>
  <si>
    <t>Trajnimi i strukturave gjyqësore për t’u specializuar për veprat penale të trafikimit me qëllim për të hetuar në mënyrë proaktive rastet e trafikimit të personave, për të kryer në mënyrë efektive procedurat e ndjekjes penale, për të përdorur teknika speciale të hetimit, për të fuqizuar kryerjen e hetimeve financiare në kuadër të veprave të trafikimit, për të zbatuar sanksione proporcionale dhe shkatërruese dhe për të siguruar që kohëzgjatja e procedurave gjyqësore të jetë e arsyeshme dhe në përputhje me praktikën e Gjykatës Evropiane të Drejtave të Njeriut dhe standardet e përcaktuara nga Komisioni Evropian për Efikasitetin e Drejtësisë (CEPEJ)</t>
  </si>
  <si>
    <t xml:space="preserve">               </t>
  </si>
  <si>
    <t xml:space="preserve">SHM
</t>
  </si>
  <si>
    <t>MB/PSH Prokuroria e  Përgjithshme ON</t>
  </si>
  <si>
    <t xml:space="preserve">MB/Azili
NJMF
Drejtoria e Përgjithshme e Doganave, MSHMS,
ON, OJF
</t>
  </si>
  <si>
    <t xml:space="preserve">PSH/
Akademia e Sigurisë
</t>
  </si>
  <si>
    <t xml:space="preserve">MKR,  OJF
ON
</t>
  </si>
  <si>
    <t>Monitorimi dhe identifikimi i zyrtarëve dhe punonjësve të institucioneve publike ligjzbatuese të cilët janë përfshirë në trafikimin e qënieve njerëzore dhe inkurajimi i publikut për raportimin e zyrtarëve të korruptuar</t>
  </si>
  <si>
    <t xml:space="preserve"> </t>
  </si>
  <si>
    <t>SHÇBA</t>
  </si>
  <si>
    <t>Forcimi i bashkërendimit në hetimet financiare me qëllim identifikimin e rasteve të mundshme të TQNj nëpërmjet hetimeve dhe operacioneve të përbashkëta për rritjen e numrit të procedimeve penale të sukseshme.</t>
  </si>
  <si>
    <t xml:space="preserve">DPPP, PP
SPAK
</t>
  </si>
  <si>
    <t xml:space="preserve">
MB/DPPSH  
</t>
  </si>
  <si>
    <t>Rishikimi i Marrëveshjes së Bashkëpunimit mes Koordinatorit Kombëtar, DPPSH, ISHPSHSH dhe përfshirja në të edhe të Drejtorisësë Përgjithshme të Tatimeve</t>
  </si>
  <si>
    <t xml:space="preserve">ISHPSHSH
DPPSH
DPT
</t>
  </si>
  <si>
    <t xml:space="preserve">MB
</t>
  </si>
  <si>
    <t>Krijimi i një praktike të re koordinimi për shkëmbim infomacioni periodik lidhur me evidentimin  dhe referimin e çështjeve penale për TQNJ</t>
  </si>
  <si>
    <t>PP DPPSH</t>
  </si>
  <si>
    <t>Kosto Objektivi Specifik 1.2.</t>
  </si>
  <si>
    <t>III. Programi buxhetor që kontribuon për qëllimin e politikës: Programi 01110 Ministria e Brendshme; Programi 03140, Policia e Shtetit;xxxxxxxxxxxxx</t>
  </si>
  <si>
    <t xml:space="preserve">III. Programi buxhetor që kontribuon për qëllimin e politikës: Programi 01110 Ministria e Brendshme; Programi 03140, Policia e Shtetit; Programi 1012020,  Programi 01110, Ministria e Shëndetësisë dhe Mbrojtjes Sociale; ; Programi 1014001, Ministria e Drejtësisë.xxxxxxxxxxxx  </t>
  </si>
  <si>
    <t>Informimi i VT/VMT në lidhje me të drejtën për shërbime juridike dhe psikologjike dhe lehtësimi i aksesit në drejtësi për VT/VMT duke i siguruar ndihmë juridike të specializuar dhe falas që në fazë të hershme të procesit</t>
  </si>
  <si>
    <t>KKSAT</t>
  </si>
  <si>
    <t xml:space="preserve">MD
AP
</t>
  </si>
  <si>
    <t xml:space="preserve">
</t>
  </si>
  <si>
    <t xml:space="preserve">KKSAT
</t>
  </si>
  <si>
    <t xml:space="preserve">Ndërmarrja e hapave përkatës për garantimin e mbrotjes së posaçme dhe efektive si dhe vlerësimin e vazhdueshëm të rrezikut për VT/VMT, dëshmitarët dhe anëtarët e familjes së tyre, brenda apo jashtë vendit, nga hakmarrja dhe kërcënimi i mundshëm gjatë të gjitha fazave të proçedimit penal duke inkurajuar rritjen e bashkëpunimit të personave të trafikuar me institucionet e zbatimit të ligjit
</t>
  </si>
  <si>
    <t xml:space="preserve">
PP</t>
  </si>
  <si>
    <t>Raportimi efektiv dhe periodik i rasteve kur ndaj VT/VMT ka filluar ndjekja penale dhe më pas identifikohen si VT/VMT me qëllim analizimin e tyre dhe vlerësimin e nevojave për trajnim të punonjësve të drejtësisë</t>
  </si>
  <si>
    <t>2.1.4</t>
  </si>
  <si>
    <t xml:space="preserve">Zbatimi i masave të posaçme të mbrojtjes në praktikë për fëmijët/ të rinjtë VT/VMT përsa i përket kompetencave të profesionistëve të përfshirë dhe mjedisit në të cilin zhvillohen intervistat që të jetë i përshtatur e miqësor, si dhe aplikimin e mjeteve audiovizive me qëllim evitimin e intervistimit të përsëritur </t>
  </si>
  <si>
    <t>ASHMDF</t>
  </si>
  <si>
    <t>2.1.5</t>
  </si>
  <si>
    <t>Hartimi i broshurave orientuese për  stafin konsullor, njësitë lëvizëse, strukturat e mbrojtjes në bashki, strukturat jo anëtare të MKR, në lidhje me zbatimin e PSV-ve</t>
  </si>
  <si>
    <t xml:space="preserve">OJF, ON
Ekspertë të fushës
</t>
  </si>
  <si>
    <t>2.1.6</t>
  </si>
  <si>
    <t xml:space="preserve"> Parandalimi/identifikimi i trafikimit të VT/VMT  të mitur në kufi (përfshirë kalimin e paligjshëm të kufirit nga fëmijët),vetëm ose të shoqëruar me të rritur nëpërmjet kontrollit të detyrueshëm të dokumentacionit për fëmijët
</t>
  </si>
  <si>
    <t xml:space="preserve">DPPSH
PMF
</t>
  </si>
  <si>
    <t>Përdorimi i fondit special për mbështetjen e viktimave të trafikimit dhe qendrave pritëse dhe ri-integruese për VT/VMT</t>
  </si>
  <si>
    <t>2.1.7</t>
  </si>
  <si>
    <t xml:space="preserve">MB
AAPSK
</t>
  </si>
  <si>
    <t xml:space="preserve">Rishikimi i MKR me qëllim garantimin e funksionimit të vazhdueshëm efektiv dhe efikas të Mekanizmit Kombëtar të Referimit (MKR) nëpërmjet grupeve vendore të koordinimit për të siguruar aplikimin e vazhdueshëm të standardeve dhe PSV-ve për trajtimin e personave të trafikuar </t>
  </si>
  <si>
    <t>2.1.8</t>
  </si>
  <si>
    <t xml:space="preserve">MKR, AP, OJF,ON
Partnerët
</t>
  </si>
  <si>
    <t>2.1.9</t>
  </si>
  <si>
    <t>Organizimi i takimeve periodike të anëtarëve të MKR-së</t>
  </si>
  <si>
    <t>Institucionet nënshkruese të MKR-së</t>
  </si>
  <si>
    <t>Përditësimi i vazhdueshëm i bazës të të dhënave të VT/VMT për regjistrimin, ndjekjen dhe monitorimin e rasteve nga Autoriteti Përgjegjës, si dhe raportimi periodik pranë MKR</t>
  </si>
  <si>
    <t>2021-</t>
  </si>
  <si>
    <t>2.1.10</t>
  </si>
  <si>
    <t xml:space="preserve">Institucionet nënshkruese të Udhëzimit të  AP-së
KKSAT
</t>
  </si>
  <si>
    <t xml:space="preserve">Rishikimi i Udhëzimit të AP-së;
Përfshirja në AP e përfaqësuesve nga ISHPSHSH/AKPA/AMSHDF;
Krijimi i grupit të punës
Organizimi i takimeve; 
Udhëzimi i rishikuar
</t>
  </si>
  <si>
    <t>2.1.11</t>
  </si>
  <si>
    <t xml:space="preserve">Institucionet nënshkruese të Udhëzimit të  AP-së
Ekspertë të fushës
</t>
  </si>
  <si>
    <t>Informimi i përshtatshëm i VT/VMT në lidhje me të drejtat që kanë, shërbimet në dispozicion dhe mënyrat e aksesimit të tyre me qëllim marrjen e vendimeve të informuara nga ana e VT/VMT si edhe informimi i vazhdueshem VT/VMT</t>
  </si>
  <si>
    <t>2.1.12</t>
  </si>
  <si>
    <t xml:space="preserve">NJMF SHSSH KKSAT 
OJF, ON
</t>
  </si>
  <si>
    <t>2.1.13</t>
  </si>
  <si>
    <t xml:space="preserve">Informimi i vazhdueshëm i VT/VMT për ndryshimet që ndodhin në rrethanat që prekin situatën e tyre përfshirë ndalimet, mbulimin nga media, ndryshimin e akuzave, ndërprerjen e procedurave, etj.  </t>
  </si>
  <si>
    <t>Koordinatorët e viktimave të krimit në Prokurori</t>
  </si>
  <si>
    <t>DPPSH</t>
  </si>
  <si>
    <t>2.1.14</t>
  </si>
  <si>
    <t>Sigurimi i financimit të vazhdueshëm të shërbimeve për VT/VMT me qëllim që qendra pritëse dhe riintegruese për VT/VMT të respektojnë standardet e kërkuara</t>
  </si>
  <si>
    <t xml:space="preserve">MKR
SHSSH KKSAT  Partnerët ndërkombë- tarë
</t>
  </si>
  <si>
    <t>2.1.15</t>
  </si>
  <si>
    <t>Zbatimi PSV-ve, i protokolleve shtesë dhe formateve të unifikuara për kthimin vullnetar të asistuar të VT/VMT</t>
  </si>
  <si>
    <t>2.1.16</t>
  </si>
  <si>
    <t xml:space="preserve">AP 
MEPJ
NJMF
SHSSH
KKSAT
OJF
ON/ON
</t>
  </si>
  <si>
    <t>2.1.17</t>
  </si>
  <si>
    <t>Forcimi i qasjes efektive në tregun e punës për VT/VMT nëpërmjet arsimit, formimit profesional të punësimit, programeve të nxitjes si dhe të vetëpunësimit në biznese apo ndërmarrje sociale</t>
  </si>
  <si>
    <t>MFE/AKPA</t>
  </si>
  <si>
    <t xml:space="preserve">MSHMS
KKSAT
NJMF
SHSSH Rajonal, Shërbimet sociale në bashki
</t>
  </si>
  <si>
    <t>2.1.18</t>
  </si>
  <si>
    <t>Promovimi i ndërmarrjeve sociale dhe partneriteteve publik-privat në inisiativa që angazhojnë VT/VMT përfshirë shtetasit e huaj e personat me prejardhje të pafavorshme socio-ekonomike</t>
  </si>
  <si>
    <t xml:space="preserve">KKSAT
Biznesi privat
</t>
  </si>
  <si>
    <t>Sigurimi i efektshmërisë së Njësive Lëvizëse nëpërmjet zgjerimit të tyre, qoftë nga pikëpamja e përfshirjes gjeografike, ashtu dhe në rritjen  e numrit të anëtarëve të NJL</t>
  </si>
  <si>
    <t>2.1.19</t>
  </si>
  <si>
    <t xml:space="preserve">KKSAT
PSH,NJMF
Shërbimet sociale në bashki
OJF, ON dhe partnerët
</t>
  </si>
  <si>
    <t xml:space="preserve">Menaxhimi individual i rasteve për individët që nuk janë në kushtet e raportimit të abuzimit/ shfrytëzimit dhe ofrimi i mbështetjes për personat e rriskuar, të prezumuar si viktima/viktima të mundshme trafikimi </t>
  </si>
  <si>
    <t>2.1.20</t>
  </si>
  <si>
    <t xml:space="preserve">SHSSH
Bashkitë
</t>
  </si>
  <si>
    <t>Trajnimi i grupeve të tjera profesionale përfshirë inspektorët e punës, punonjësit shëndetësorë përfshirë punonjësit e shëndetit mendor, socialë, arsimorë dhe konsullorë  në lidhje me identifikimin e VT/VMT, intervistimin e referimin dhe zbatimin e PSV-ve</t>
  </si>
  <si>
    <t xml:space="preserve">    </t>
  </si>
  <si>
    <t xml:space="preserve">MB,MKR
AP,OJF
ON
Akademia Konsullore
</t>
  </si>
  <si>
    <t>Trajnimi i avokatëve për cështjet e trafikimit me qëllim mbrojtjen e VT/VMT</t>
  </si>
  <si>
    <t xml:space="preserve">MD
DHKA
</t>
  </si>
  <si>
    <t xml:space="preserve">ON
OJF
</t>
  </si>
  <si>
    <t>Trajnimi i vazhduar ndërdisiplinor i profesionistëve që punojnë me fëmijët/ të rinjtë për identifikimin e hershëm dhe vijimin e procedurave në përputhje me udhëzimet e Komitetit të Ministrave të Këshillit të Evropës për drejtësinë miqësore ndaj fëmijëve</t>
  </si>
  <si>
    <t>Strukturat locale, Njësitë Lëvizëse, GTN (Grupi Teknik Ndërsektorial në nivel Bashkie)</t>
  </si>
  <si>
    <t>Trajnimi i gjyqtarëve dhe prokurorëve për të zbatuar në mënyrë efektive legjislacionin në lidhje me mbledhjen e provave për dëmin që ka pësuar VT përfshirë përfitimin financiar nga shfrytëzimi i viktimës, ngrirjen e pasurive dhe mbështetjen e pretendimeve për kompensim të viktimave</t>
  </si>
  <si>
    <t xml:space="preserve">ON
OJF
</t>
  </si>
  <si>
    <t>Trajnimi i avokatëve të specializuar për të mbështetur viktimat në pretendimin e kompensimit</t>
  </si>
  <si>
    <t>MD</t>
  </si>
  <si>
    <t>DHKA</t>
  </si>
  <si>
    <t>2.2.5</t>
  </si>
  <si>
    <r>
      <t>Kosto totale Q</t>
    </r>
    <r>
      <rPr>
        <b/>
        <sz val="11"/>
        <color indexed="10"/>
        <rFont val="Calibri"/>
        <family val="2"/>
      </rPr>
      <t>ë</t>
    </r>
    <r>
      <rPr>
        <b/>
        <sz val="11"/>
        <color indexed="10"/>
        <rFont val="Times New Roman"/>
        <family val="1"/>
      </rPr>
      <t>llimi i Politik</t>
    </r>
    <r>
      <rPr>
        <b/>
        <sz val="11"/>
        <color indexed="10"/>
        <rFont val="Calibri"/>
        <family val="2"/>
      </rPr>
      <t>ë</t>
    </r>
    <r>
      <rPr>
        <b/>
        <sz val="11"/>
        <color indexed="10"/>
        <rFont val="Times New Roman"/>
        <family val="1"/>
      </rPr>
      <t>s II (objektiva specifike 2.1+2.2)</t>
    </r>
  </si>
  <si>
    <t xml:space="preserve">  </t>
  </si>
  <si>
    <t>MKR,AP
KRAT
AMA, OJF
ON, TV
Kombëtare dhe Lokale
Qendra Komunitare Multi-funksionale</t>
  </si>
  <si>
    <t xml:space="preserve">Organizimi dhe ndërmarrja e fushatave masive ndërgjegjësuese në nivel kombëtar dhe lokal për informimin lidhur me formate trafikimit dhe efektin e tij në jetën e individit dhe shoqërisë, përfshirë ndërgjegjësimin për të drejtat e VT/VMT (gjatë gjithë periudhës 2021-2023 të zbatimit të Planit dhe veçanërisht gjatë muajve Tetor, si muaj dedikuar çështjeve të antitrafikut), nëpërmjet platformave të komunikimit:
-Spote ndërgjegjegjësuese mbi fenomenin e TQNJ në radio &amp; televizion lokale dhe kombëtare;
-Fushatë ndërgjegjësimi në terren dhe online nëpërmjet faqes zyrtare të MB dhe mediave sociale në lidhje me mënyrat e shfrytëzimit dhe format e shfaqjes së trafikimit, përfshirë format e trafikimit online;
- Materiale ndërgjegjësuese të printuara që synojnë grupet vulnerabël, djemtë, vajzat e gratë, fëmijët, komunitetin rom dhe egjyptian, në zonat urbane dhe rurale
</t>
  </si>
  <si>
    <t xml:space="preserve">Forcimi i kapaciteteve të Linjës Kombëtare falas 116-006,  dhe Aplikacionit “Raporto dhe Shpëto” për të mundësuar këshillimin dhe raportimin e rasteve të mundshme të TQNJ nëpërmjet:
- Prodhimit dhe shpërndarjes së posterave informues mbi Linjën Kombëtare dhe Aplikacionin në  12 qarqe, përfshirë 61 Bashki, pikat e kalimit kufitar, qendrat informuese, etj.
-Trajnimit të punonjësve të sallës operative mbi komunikimin etik, referimin e problematikave të adresuara dhe mbrojtjen e të dhënave personale sipas legjislacionit në fuqi
</t>
  </si>
  <si>
    <t xml:space="preserve">KKSAT
OJF, ON
</t>
  </si>
  <si>
    <t>MB/Policia e Shtetit</t>
  </si>
  <si>
    <t>Informimi e ndërgjegjësimi i punonjësve të hotelerisë dhe turizimit për identifikimin dhe raportimin e VT/VMT, kryesisht gjatë sezonit veror</t>
  </si>
  <si>
    <t>Ministria e Turizmit dhe Mjedisit</t>
  </si>
  <si>
    <t xml:space="preserve">MB,
OJF, ON
Shoqata Shqiptare e Turizmit
</t>
  </si>
  <si>
    <t>Informimi dhe këshillimi i qytetarëve shqiptarë jashtë vendit nga stafet konsullore në lidhje me format e shfaqjes së trafikimit me një fokus të veçantë tek marrëdhëniet e rreme të punës edhe në kuadër të Strategjisë për Edukimin Ligjor të Publikut 2019-2023</t>
  </si>
  <si>
    <t xml:space="preserve">                 </t>
  </si>
  <si>
    <t xml:space="preserve">MEPJ
</t>
  </si>
  <si>
    <t>3.1.5</t>
  </si>
  <si>
    <t>Infomimi i vazhdueshëm i azilkërkuesve, migrantëve të parregullt,  në gjuhë që e kuptojnë për të drejtat e tyre dhe mbrojtjen nga fenomeni i trafikimit;</t>
  </si>
  <si>
    <t xml:space="preserve">MB/Drejtoria e Azilit, DK dhe Migracionit, QKPA, Karrec, Gërhot, Kapshtice </t>
  </si>
  <si>
    <t>MKR</t>
  </si>
  <si>
    <t>3.1.6</t>
  </si>
  <si>
    <t xml:space="preserve">MSHMS
MFE
        MASR
</t>
  </si>
  <si>
    <t xml:space="preserve">NJVQV, TT
KRAT
SHSSH
NJMF
DVP
KKSAT
</t>
  </si>
  <si>
    <t>Rritja e  mundësive sociale dhe ekonomike për personat që i përkasin grupeve vulnerabël nëpërmjet masave efektive integruese në kuadër të zbatimit të dokumenteve të tjera politikë (PKV për Integrimin e Romëve dhe Egjyptianëve, PKV për Mbrojtjen e Fëmijëve nga Shfrytëzimi Ekonomik, përfshirë Fëmijët në Situatë Rruge 2019-2021, Strategjisë së Zhvillimit të Arsimit Parauniversitar dhe Strategjisë Kombëtare për Punësim dhe Aftësi 2019-2022; Strategjia e Strehimit Social 2016-2025) që synojnë arsimimin, punësimin dhe përfshirjen sociale.</t>
  </si>
  <si>
    <t xml:space="preserve">Ngritja e një qendre multifunksionale në veri të vendit në bashkëpunim me partnerë joshtetërorë për 
riintegriimin dhe mbështetjen e grupeve vulnerabël të shoqërisë, të rriskuar nga trafikimi, përfshirë vt:vmt
- Për të ofruar asistencë dhe shërbime shëndetësore, ekonomike, formim profesional dhe ngritje kapacitetesh për këto grupe vulnerabël
</t>
  </si>
  <si>
    <t>3.1.7</t>
  </si>
  <si>
    <t>Trajnimi i anëtarëve të Komiteteve Rajonale dhe Tryezave Teknike dhe aktorëve të tjerë në nivel lokal në 12 qarqet e vendit</t>
  </si>
  <si>
    <t>3.1.8</t>
  </si>
  <si>
    <t xml:space="preserve">KRAT
TT
OJF
ON
</t>
  </si>
  <si>
    <t>Ndërmarrja e veprimtarive edukuese dhe këshilluese për gazetarët, mbi rolin e medias në parandalimin e trafikimit të personave dhe rëndësinë e trafikimit si shkelje serioze të të drejtave të njeriut dhe të drejtave në punë (shfrytëzimi në punë, shfrytëzimi ekonomik i fëmijëve, lypja, shfrytëzimi seksual, martesat nën moshë).</t>
  </si>
  <si>
    <t>3.1.9</t>
  </si>
  <si>
    <t xml:space="preserve">MB
MKR
Shoqata e GazetarëveOJF, ON 
</t>
  </si>
  <si>
    <t>AMA</t>
  </si>
  <si>
    <t>3.1.10</t>
  </si>
  <si>
    <t>Kryerja e trajnimeve/takimeve ndërgjegjësuese për gazetarët, mbi mënyrën e paraqitjes së rasteve të trafikimit në media dhe respektimin dhe garantimin e të drejtës së ruajtjes së jetës private të VT/VMT dhe veçanërisht të të miturve si kategoria më vulnerabël</t>
  </si>
  <si>
    <t xml:space="preserve">MKR
Shoqata e Gazetarëve
OJF
ON
</t>
  </si>
  <si>
    <t>Rritja e ndërgjegjësimit të sektorit privat në lidhje me rolin dhe përgjegjësitë e bizneseve për të parandaluar trafikimin e qenieve njerëzore në zinxhirët e tyre të furnizimit, për të mbështetur rehabilitimin dhe shërimin e viktimave në përputhje me Rekomandimin e Komitetit të Ministrave të Këshillit të Evropës (CM/Rec (2016) 3) për të drejtat e njeriut dhe biznesin, si dhe përfshirja e bizneseve në veprimtaritë ri/integruese të VT/VMT</t>
  </si>
  <si>
    <t>3.1.11</t>
  </si>
  <si>
    <t>MFE</t>
  </si>
  <si>
    <t>Zhvillimi i aktiviteteve informuese dhe edukuese në shkolla në orët e edukimit për qytetari demokratike dhe orët e lira në lidhje me fenomenin e trafikimit,  efektet e tij negative, mënyrat e prandalimit dhe raportimit dhe rëndësinë e përdorimit të internetit në mënyrë të sigurtë nga nxënësit</t>
  </si>
  <si>
    <t>3.1.12</t>
  </si>
  <si>
    <t>MASR</t>
  </si>
  <si>
    <t>Trajnimi i stafeve  arsimore (mësuesit, drejtuesit, psikologët dhe punonjësit socialë, stafi mbështetës si pastrues e punonjës sigurie etj) për zbatimin me rigorozitet të PSV, veçanërisht për identifikimin e fëmijëve/të rinjve vt/vmt</t>
  </si>
  <si>
    <t>3.1.13</t>
  </si>
  <si>
    <t xml:space="preserve">MB
ASCAP, Shkolla e Drejtorëve
</t>
  </si>
  <si>
    <t>Përmirësimi dhe intensifikimi i bashkëpunimit policor nëpërmjet një përfshirjeje më aktive në planet e veprimit operativ EMPACT në luftën kundër krimit të organizuar dhe sipas strategjisë</t>
  </si>
  <si>
    <t xml:space="preserve">                </t>
  </si>
  <si>
    <t>Partnerët</t>
  </si>
  <si>
    <t>Finalizimi i Memorandumit të Bashkëpunimit ndërmjet Raporterit Kombëtar të trafikimit të qenieve njerëzore pranë Ministrisë së Punëve të Jashtme të Greqisë dhe Koordinatorit Kombëtar për luftën kundër trafikimit të personave pranë Ministrisë së Brendshme të Republikës së Shqipërisë “Për “Intensifikimin e bashkëpunimit në luftën ku  ndër trafikimit të personave dhe mbrojtjen e fëmijëve të pa shoqëruar dhe për përmirësimin e identifikimit, njoftimit, referimit dhe kthimit vullnetar të asistuar të viktimave/viktimave të mundshme të trafikimit ”</t>
  </si>
  <si>
    <t xml:space="preserve">
MB
</t>
  </si>
  <si>
    <t>Negociimi/zbatimi i marrëveshjeve të veçanta për bashkëpunimin ndërkufitar në lidhje me parandalimin e trafikimit të të rriturve dhe të të miturve (migrantë, fëmijë të pashoqëruar, VT/VTM, fëmijë në rrezik trafikimi)</t>
  </si>
  <si>
    <t xml:space="preserve">MEPJ DPPSH
DK&amp;M
ASHMDF
Partnerët
</t>
  </si>
  <si>
    <t xml:space="preserve">Organizimi i seminareve/trajnimeve për prezantimin e PKV 2021-2023, tek të gjithë aktorët dhe partnerët që do të përfshihen ne zbatimin e tij në nivel kombëtar, rajonal dhe vendor për të diskutuar/informuar mbi detyrat dhe përgjegjësitë përkatëse që parashikon PKV, si dhe dhënia e udhëzime mbi hartimin e planeve të burimeve vjetore dhe planeve të monitorimit që parashikon ky plan. </t>
  </si>
  <si>
    <t>3.2.4</t>
  </si>
  <si>
    <t>Monitorimi i Planit Kombëtar për Luftën kundër Trafikimit të Personave dhe hartimi i raporteve periodike të monitorimit</t>
  </si>
  <si>
    <t>3.2.5</t>
  </si>
  <si>
    <t xml:space="preserve">KSH
MKR
Ministritë e linjës dhe institucio-net/organi-zatat kombëtare dhe ndërkombëtare të angazhuara në luftën kundër trafikimit
NJVQV
</t>
  </si>
  <si>
    <t>Përditësimi i vazhdueshëm i listës në faqen zyrtare të ZKKA me aktorë dhe  projekte/masa të marra në fushën e antitrafikimit</t>
  </si>
  <si>
    <t>3.2.6</t>
  </si>
  <si>
    <t xml:space="preserve">MKR, AP
KRAT,OJF
ON,
Partnerët
</t>
  </si>
  <si>
    <t>Vazhdimësia e raportimit nga të gjitha agjensitë zbatuese tek ZKKA mbi veprimtaritë e tyre aktuale dhe ato të planifikuara mbi situatën dhe veprimtarinë antitrafik</t>
  </si>
  <si>
    <t>3.2.7</t>
  </si>
  <si>
    <t xml:space="preserve">MKR, AP
KRAT
partnerët
</t>
  </si>
  <si>
    <t>3.2.8</t>
  </si>
  <si>
    <t>Organizimi i vazhdueshëm i takimeve me grupe bashkërenduese kombëtare për evidentimin e progresit të zbatimit të PKV-së sipas nevojave dhe hartimin e raportit te monitorimit.</t>
  </si>
  <si>
    <t>3.2.9</t>
  </si>
  <si>
    <t xml:space="preserve">KSH, MKR
KRAT
Partnerët Ndërkombëtarë
</t>
  </si>
  <si>
    <t>OBJEKTIVI SPECIFIK 2.1: Identifikimi dhe mbështetja e individëve në rrezik për t’ju nënshtruar shtrëngimit, dhunës dhe frikësimit nga krimi i organizuar</t>
  </si>
  <si>
    <t>OBJEKTIVI SPECIFIK 2.2: Rritja e profesionalizmit</t>
  </si>
  <si>
    <t>OBJEKTIVI SPECIFIK 3.1: Realizimi i fushatave për rritjen e ndërgjegjësimit me përfshirjen e institucioneve qendrore dhe vendore,  shoqërisë civile, biznesit, medies dhe aktorëve të tjerë për parandalimin e krimit të organizuar</t>
  </si>
  <si>
    <t>OBJEKTIVI SPECIFIK 3.2: Ofrimi dhe koordinimi i mbështetjes së brendshme/ huaj për zona dhe komunitete vulnerabël</t>
  </si>
  <si>
    <t xml:space="preserve">PLANI KOMBËTAR I VEPRIMIT
PËR LUFTËN KUNDËR TRAFIKIMIT TË PERSONAVE 2021-2023
</t>
  </si>
  <si>
    <t>PSH/DK&amp;M</t>
  </si>
  <si>
    <t xml:space="preserve">MD
MB
SHM
PSH
DK&amp;M
AS
SHCBA
</t>
  </si>
  <si>
    <t xml:space="preserve">MB
MSHMS
MD
PP
DPPSH
SPAK
Drejtoria e Përgjithshme e Tatimeve
Drejtoria e Përgjithshme e Doganave
MKR
AP
OJF
ON
Ekspertë të fushës
</t>
  </si>
  <si>
    <r>
      <rPr>
        <b/>
        <sz val="12"/>
        <color indexed="10"/>
        <rFont val="Calibri"/>
        <family val="2"/>
      </rPr>
      <t>Kosto totale Qëllimi i Politikës II</t>
    </r>
    <r>
      <rPr>
        <b/>
        <sz val="12"/>
        <color theme="1"/>
        <rFont val="Calibri"/>
        <family val="2"/>
        <scheme val="minor"/>
      </rPr>
      <t xml:space="preserve">
(objektiva specifike 2.1+2.2)</t>
    </r>
  </si>
  <si>
    <t>Kosto totale Qëllimi i Politikës (objektivi specifik 1.2)</t>
  </si>
  <si>
    <t>Rritja e profesionalizmit</t>
  </si>
  <si>
    <t xml:space="preserve">DPPSH
ASHMDF
MEPJ
NJVQV
DK&amp;M
MB
MSHMS
MFE
AKPA
KKSAT
</t>
  </si>
  <si>
    <t xml:space="preserve">MD
PP
MB
DPPSH
KKSAT
NJMF
PMF
SHSSH
MKR
AP
Shërbimet sociale në bashki
Biznesi privat
OJF
ON
Ekspertë të fushës
</t>
  </si>
  <si>
    <t xml:space="preserve">ISHPSHSH
MSHMS,
MFE,
MASR,
MEPJ
</t>
  </si>
  <si>
    <t xml:space="preserve">MD
DHKA
ASHMDF
SHM
ISHPSHSH
MSHMS
MFE
MASR
MEPJ
</t>
  </si>
  <si>
    <t xml:space="preserve">
MKR
AP
MB
DHKA
NJL
GTN
Strukturat lokale
Shërbimet sociale në bashki
Akademia Konsullore
OJF
ON
</t>
  </si>
  <si>
    <t xml:space="preserve">MB
PSH
Ministria e Turizmit dhe Mjedisit
MEPJ
Drejtoria e Azilit, të Huajve, si dhe Shtetësisë
DK&amp;M
QKPA
Karreç
Gërhot
Kapshticë
AMA
MSHMS
MFE
MASR
</t>
  </si>
  <si>
    <t xml:space="preserve">MKR
AP
AMA
OJF
ON
TV kombëtare dhe lokale
Qendra Komunitare Multifunksionale
MB
KRAT
TT
NJVQV
SHSSH
DVP
KKSAT
Bashkitë
Shoqata e Gazetarëve
ASCAP
Shkolla e Drejtorëve
</t>
  </si>
  <si>
    <t xml:space="preserve">Bashkitë
ON
OJF
</t>
  </si>
  <si>
    <t>Policia e Shtetit
MB</t>
  </si>
  <si>
    <t xml:space="preserve">MEPJ
MKR
AP
DPPSH
DK&amp;M
ASHMDF
KSH
Ministritë e Linjës
KRAT
KKSAT
OJF
ON
Partnerët
</t>
  </si>
  <si>
    <t>3.2.10</t>
  </si>
  <si>
    <t xml:space="preserve">Dakordësimi dhe zbatimi i standardeve etike të mbledhjes së të dhënave cilësore që përfshijnë  VT/VMT. </t>
  </si>
  <si>
    <t>KKSAT, KRAT, MKR, Partnerët Ndërkombëtarë</t>
  </si>
  <si>
    <r>
      <t>Intensifikimi i rolit të Bordit  Këshillimor të VT/VMT, nëpërmjet dhënies së rekomandimeve për politikat dhe programet per parandalimin, mbrojtjen dhe ri- integrimin.</t>
    </r>
    <r>
      <rPr>
        <sz val="11"/>
        <color rgb="FFFF0000"/>
        <rFont val="Times New Roman"/>
        <family val="1"/>
      </rPr>
      <t xml:space="preserve"> Prioritizimi i aktiviteteve studimeve bazuar në analizën e evidencave më të fundit të disponueshme.</t>
    </r>
    <r>
      <rPr>
        <sz val="11"/>
        <color theme="1"/>
        <rFont val="Times New Roman"/>
        <family val="1"/>
      </rPr>
      <t xml:space="preserve">  </t>
    </r>
  </si>
  <si>
    <r>
      <t xml:space="preserve">Ndryshimi i Kodit Penal në përputhje me angazhimet ndërkombëtare të RSH dhe rekomandimet (finalizimi i miratimit të ndryshimeve ligjore për nenet 124 /b, 128/b për të parashikuar shfrytëzimin ekonomik dhe trafikimin e brendshëm të fëmijëve (edhe në kuadër të PKV për Mbrojtjen e Fëmijëve nga Shfrytëzimi Ekonomik, përfshirë Fëmijët në Situatë Rruge 2019-2021), 52/a, 110/a, 114 (2) të Kodit Penal) si edhe ndryshimi për trafikimin e organeve njerëzore (sipas Konventës së Këshillit të Evropës) </t>
    </r>
    <r>
      <rPr>
        <sz val="11"/>
        <color rgb="FFFF0000"/>
        <rFont val="Times New Roman"/>
        <family val="1"/>
      </rPr>
      <t>Përvec bazes ligjore të parashikuar për shfrytëzimin ekonomik të fëmijeve dhe trafikimit të brendshëm, sugjerohet të mbahet në vëmendje dhe kategoria e fëmijëve të huaj të pashoqëruar dhe të ndarë të cilët perballen me nivel rreziku më të madh për shkak të specifikave të rrugëtimit të tyre.</t>
    </r>
  </si>
  <si>
    <r>
      <t>MB
Sugjerim: të</t>
    </r>
    <r>
      <rPr>
        <sz val="11"/>
        <color rgb="FFFF0000"/>
        <rFont val="Times New Roman"/>
        <family val="1"/>
      </rPr>
      <t xml:space="preserve"> shtohet dhe MSHMS me ASHDMF për kategorinë e fëmijëve dhe nderthurja me Ligjin 121/2016 për shërbimet shoqërore me qëllim përfitimin e shërbimeve. 
Të zgjerohet fokusi për kategorinë e fëmijëve të huaj të pashoqëruar dhe të merret në kosideratë qartësimi i shërbimeve sociale që duhet të marrin në bazë të statusit të tyre. Hartimi i një draft ligji te vecante  per personat dhe mbrojtje nga VT dhe VMT duhet te kete nje qasje me ligjin per Azilin dhe ligjin per te Huajt.
</t>
    </r>
  </si>
  <si>
    <t>MB, MSHMS</t>
  </si>
  <si>
    <r>
      <t xml:space="preserve">Trajnimi i punonjësve të policisë kufitare dhe migracionit, punonjësit doganorë, punonjësit e azilit dhe stafi i qendrave të pritjes dhe akomodimit të migrantëve  përfshirë stafin mjekësor për rritjen e kapaciteteve për identifikimin e VT/VMT mes azilkërkuesve, migrantëve dhe veçanërisht fëmijëve të pashoqëruar, pavarësisht aftësisë dhe/ose gatishmërisë së tyre për të bashkëpunuar.
</t>
    </r>
    <r>
      <rPr>
        <sz val="11"/>
        <color rgb="FFFF0000"/>
        <rFont val="Times New Roman"/>
        <family val="1"/>
      </rPr>
      <t>Trajnimi i  punonjësve të mbrojtjes së fëmijëve që mbulojnë pikat kufitare, stafet e qendrave pritëse apo shërbimofruesve për personat e huaj të mitur apo të rritur si dhe anëtarët e grupeve teknike ndërsektoriale që duhet të marrin vendime për fëmijët e huaj të pashoqëruar dhe jo vetëm në rrezik trafikimi.</t>
    </r>
  </si>
  <si>
    <t>Trajnimi i punonjësve të patrullës së përgjithshme të policisë, të repartit
“Shqiponja” dhe strukturave të tjera përgjëgjëse mbi identifikimin, hetimin, mbledhjen e informacionit për çështjet e trafikimit dhe bashkëpunimi ndërsektorial.</t>
  </si>
  <si>
    <r>
      <t xml:space="preserve">ASHMDF </t>
    </r>
    <r>
      <rPr>
        <sz val="11"/>
        <color rgb="FFFF0000"/>
        <rFont val="Times New Roman"/>
        <family val="1"/>
      </rPr>
      <t>ASHDMF nuk eshte e  vetme pasi ajo luan rol ne rritjen e kapaciteteve te PMF/ve por per sa i perket mjedisit te intervistimit, kompetenca i takon MB, MD dhe NJQV te cilet krijojne kushtet per ofrimin e sherbimit cilesor. ASHDMF nuk ofron sherbim por monitoron.</t>
    </r>
  </si>
  <si>
    <r>
      <t xml:space="preserve">MEPJ
ASHMDF/NJVQV
</t>
    </r>
    <r>
      <rPr>
        <sz val="11"/>
        <color rgb="FFFF0000"/>
        <rFont val="Times New Roman"/>
        <family val="1"/>
      </rPr>
      <t>MSHMS sepse duhet te perfshije dhe SHSSH dhe Drejtorite Rajonale te</t>
    </r>
    <r>
      <rPr>
        <sz val="11"/>
        <color rgb="FF000000"/>
        <rFont val="Times New Roman"/>
        <family val="1"/>
      </rPr>
      <t xml:space="preserve"> </t>
    </r>
    <r>
      <rPr>
        <sz val="11"/>
        <color rgb="FFFF0000"/>
        <rFont val="Times New Roman"/>
        <family val="1"/>
      </rPr>
      <t>SHSSH</t>
    </r>
  </si>
  <si>
    <r>
      <t xml:space="preserve">DK&amp;M    </t>
    </r>
    <r>
      <rPr>
        <sz val="11"/>
        <color rgb="FFFF0000"/>
        <rFont val="Times New Roman"/>
        <family val="1"/>
      </rPr>
      <t>Drejtoria e Azilit dhe Shtetesise
ASHDMF
SHSSH
Qendrat Pritese
Qendrat rezidenciale
agjensite nderkombetare dhe kombetare qe ofrojne sherbime per kategorine e femijeve
NJQV/ drejtorite e Sherbimti social ne Bashki/ NJMF/PMF/ NJVNR
Perfaqesues te strukturave shendetesore, arsimore dhe te policise se shtetit</t>
    </r>
  </si>
  <si>
    <r>
      <t>Sigurimi i strehimit, akomodimit dhe qasjes në shërbime për VT/VMT meshkuj.</t>
    </r>
    <r>
      <rPr>
        <sz val="11"/>
        <color rgb="FFFF0000"/>
        <rFont val="Times New Roman"/>
        <family val="1"/>
      </rPr>
      <t xml:space="preserve"> Sigurimi i strehimit të fëmijëve të huaj të pashoqëruar të identifkuar si VT apo VMT në kushtet e mungesës së dokumentacionit dhe mungesës së ofrimit të shërbimeve nga SHSSH. </t>
    </r>
  </si>
  <si>
    <r>
      <t xml:space="preserve">MB
KRAT
AP, OJF
ON
</t>
    </r>
    <r>
      <rPr>
        <sz val="11"/>
        <color rgb="FFFF0000"/>
        <rFont val="Times New Roman"/>
        <family val="1"/>
      </rPr>
      <t>NJQV/NJMF/PMF
sherbimi psikosocial ne shkolla</t>
    </r>
  </si>
  <si>
    <r>
      <t xml:space="preserve">MEPJ MKR 
</t>
    </r>
    <r>
      <rPr>
        <sz val="11"/>
        <color rgb="FFFF0000"/>
        <rFont val="Times New Roman"/>
        <family val="1"/>
      </rPr>
      <t>Duhet shtuar ASHDMF si autoriteti pergjegjes per mbrojtjen e te drejtave edhe te femijve te huaj te pashoqeriar apo te riatdhesuar.</t>
    </r>
  </si>
  <si>
    <r>
      <t xml:space="preserve">MKR, AP
OJF, ON
Partnerët 
</t>
    </r>
    <r>
      <rPr>
        <sz val="11"/>
        <color rgb="FFFF0000"/>
        <rFont val="Times New Roman"/>
        <family val="1"/>
      </rPr>
      <t>Duhet te perfshihen dhe NJQV qe duhet te reflektojne ne planet e tyre sociale te njejten qasje per trajtimin e kategorise se personave VT apo VMT.</t>
    </r>
  </si>
  <si>
    <r>
      <t xml:space="preserve">AMA 
</t>
    </r>
    <r>
      <rPr>
        <sz val="11"/>
        <color rgb="FFFF0000"/>
        <rFont val="Times New Roman"/>
        <family val="1"/>
      </rPr>
      <t>Duhet shtuar ASHDMF per rolin qe ka ne mbrojtje te te drejtave te femijeve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</si>
</sst>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_(* \(#,##0.00\);_(* &quot;-&quot;??_);_(@_)"/>
    <numFmt numFmtId="164" formatCode="_-* #,##0.00_-;\-* #,##0.00_-;_-* &quot;-&quot;??_-;_-@_-"/>
  </numFmts>
  <fonts count="56" x14ac:knownFonts="1">
    <font>
      <sz val="11"/>
      <color theme="1"/>
      <name val="Calibri"/>
      <family val="2"/>
      <scheme val="minor"/>
    </font>
    <font>
      <b/>
      <sz val="11"/>
      <color indexed="8"/>
      <name val="Calibri"/>
      <family val="2"/>
    </font>
    <font>
      <b/>
      <sz val="11"/>
      <color indexed="10"/>
      <name val="Calibri"/>
      <family val="2"/>
    </font>
    <font>
      <b/>
      <sz val="12"/>
      <color indexed="8"/>
      <name val="Times New Roman"/>
      <family val="1"/>
    </font>
    <font>
      <sz val="10"/>
      <name val="Arial"/>
      <family val="2"/>
      <charset val="238"/>
    </font>
    <font>
      <sz val="10"/>
      <name val="Arial"/>
      <family val="2"/>
    </font>
    <font>
      <sz val="8"/>
      <name val="Calibri"/>
      <family val="2"/>
    </font>
    <font>
      <sz val="11"/>
      <color theme="1"/>
      <name val="Calibri"/>
      <family val="2"/>
      <scheme val="minor"/>
    </font>
    <font>
      <sz val="11"/>
      <color theme="0"/>
      <name val="Calibri"/>
      <family val="2"/>
      <scheme val="minor"/>
    </font>
    <font>
      <sz val="12"/>
      <color theme="1"/>
      <name val="Calibri"/>
      <family val="2"/>
      <scheme val="minor"/>
    </font>
    <font>
      <b/>
      <sz val="11"/>
      <color theme="1"/>
      <name val="Calibri"/>
      <family val="2"/>
      <scheme val="minor"/>
    </font>
    <font>
      <sz val="12"/>
      <color rgb="FF000000"/>
      <name val="Times New Roman"/>
      <family val="1"/>
    </font>
    <font>
      <sz val="11"/>
      <color theme="1"/>
      <name val="Times New Roman"/>
      <family val="1"/>
    </font>
    <font>
      <b/>
      <sz val="12"/>
      <color rgb="FF000000"/>
      <name val="Times New Roman"/>
      <family val="1"/>
    </font>
    <font>
      <sz val="12"/>
      <color theme="1"/>
      <name val="Times New Roman"/>
      <family val="1"/>
    </font>
    <font>
      <b/>
      <sz val="9"/>
      <color theme="1"/>
      <name val="Times New Roman"/>
      <family val="1"/>
    </font>
    <font>
      <sz val="9"/>
      <color theme="1"/>
      <name val="Times New Roman"/>
      <family val="1"/>
    </font>
    <font>
      <b/>
      <sz val="9"/>
      <color rgb="FF000000"/>
      <name val="Times New Roman"/>
      <family val="1"/>
    </font>
    <font>
      <b/>
      <sz val="9"/>
      <color rgb="FFFF0000"/>
      <name val="Times New Roman"/>
      <family val="1"/>
    </font>
    <font>
      <b/>
      <sz val="11"/>
      <color rgb="FFFF0000"/>
      <name val="Calibri"/>
      <family val="2"/>
      <scheme val="minor"/>
    </font>
    <font>
      <sz val="9"/>
      <color theme="1"/>
      <name val="Arial"/>
      <family val="2"/>
    </font>
    <font>
      <sz val="9"/>
      <color rgb="FF000000"/>
      <name val="Arial"/>
      <family val="2"/>
    </font>
    <font>
      <b/>
      <sz val="9"/>
      <color rgb="FF000000"/>
      <name val="Arial"/>
      <family val="2"/>
    </font>
    <font>
      <b/>
      <sz val="9"/>
      <color theme="1"/>
      <name val="Arial"/>
      <family val="2"/>
    </font>
    <font>
      <b/>
      <sz val="16"/>
      <color rgb="FFFF0000"/>
      <name val="Calibri"/>
      <family val="2"/>
      <scheme val="minor"/>
    </font>
    <font>
      <b/>
      <i/>
      <sz val="9"/>
      <color rgb="FFFF0000"/>
      <name val="Arial"/>
      <family val="2"/>
    </font>
    <font>
      <sz val="11"/>
      <color rgb="FF000000"/>
      <name val="Times New Roman"/>
      <family val="1"/>
    </font>
    <font>
      <b/>
      <sz val="9"/>
      <color rgb="FFFFFFFF"/>
      <name val="Arial"/>
      <family val="2"/>
    </font>
    <font>
      <b/>
      <i/>
      <sz val="9"/>
      <color rgb="FF000000"/>
      <name val="Arial"/>
      <family val="2"/>
    </font>
    <font>
      <b/>
      <sz val="11"/>
      <color theme="1"/>
      <name val="Arial"/>
      <family val="2"/>
    </font>
    <font>
      <b/>
      <sz val="11"/>
      <color theme="1"/>
      <name val="Times New Roman"/>
      <family val="1"/>
    </font>
    <font>
      <b/>
      <sz val="11"/>
      <color rgb="FF000000"/>
      <name val="Times New Roman"/>
      <family val="1"/>
    </font>
    <font>
      <b/>
      <sz val="11"/>
      <name val="Times New Roman"/>
      <family val="1"/>
    </font>
    <font>
      <b/>
      <sz val="11"/>
      <color indexed="8"/>
      <name val="Times New Roman"/>
      <family val="1"/>
    </font>
    <font>
      <sz val="11"/>
      <color indexed="8"/>
      <name val="Times New Roman"/>
      <family val="1"/>
    </font>
    <font>
      <b/>
      <i/>
      <sz val="11"/>
      <color indexed="30"/>
      <name val="Times New Roman"/>
      <family val="1"/>
    </font>
    <font>
      <sz val="11"/>
      <color rgb="FFFF0000"/>
      <name val="Times New Roman"/>
      <family val="1"/>
    </font>
    <font>
      <b/>
      <sz val="11"/>
      <color rgb="FFFF0000"/>
      <name val="Times New Roman"/>
      <family val="1"/>
    </font>
    <font>
      <b/>
      <sz val="11"/>
      <color indexed="10"/>
      <name val="Times New Roman"/>
      <family val="1"/>
    </font>
    <font>
      <b/>
      <sz val="14"/>
      <color indexed="10"/>
      <name val="Calibri"/>
      <family val="2"/>
    </font>
    <font>
      <sz val="14"/>
      <color theme="1"/>
      <name val="Times New Roman"/>
      <family val="1"/>
    </font>
    <font>
      <b/>
      <sz val="14"/>
      <color rgb="FFFF0000"/>
      <name val="Calibri"/>
      <family val="2"/>
      <scheme val="minor"/>
    </font>
    <font>
      <b/>
      <sz val="12"/>
      <color rgb="FFFF0000"/>
      <name val="Times New Roman"/>
      <family val="1"/>
    </font>
    <font>
      <b/>
      <sz val="12"/>
      <color indexed="10"/>
      <name val="Times New Roman"/>
      <family val="1"/>
    </font>
    <font>
      <b/>
      <sz val="12"/>
      <color indexed="10"/>
      <name val="Calibri"/>
      <family val="2"/>
    </font>
    <font>
      <b/>
      <sz val="12"/>
      <color theme="1"/>
      <name val="Calibri"/>
      <family val="2"/>
      <scheme val="minor"/>
    </font>
    <font>
      <b/>
      <sz val="12"/>
      <color theme="1"/>
      <name val="Times New Roman"/>
      <family val="1"/>
    </font>
    <font>
      <b/>
      <sz val="18"/>
      <color rgb="FFFF0000"/>
      <name val="Calibri"/>
      <family val="2"/>
      <scheme val="minor"/>
    </font>
    <font>
      <b/>
      <sz val="16"/>
      <color rgb="FF0070C0"/>
      <name val="Times New Roman"/>
      <family val="1"/>
    </font>
    <font>
      <sz val="10"/>
      <color rgb="FF000000"/>
      <name val="Arial"/>
      <family val="2"/>
    </font>
    <font>
      <b/>
      <sz val="12"/>
      <color rgb="FFFF0000"/>
      <name val="Calibri"/>
      <family val="2"/>
      <scheme val="minor"/>
    </font>
    <font>
      <sz val="12"/>
      <color theme="0"/>
      <name val="Calibri"/>
      <family val="2"/>
      <scheme val="minor"/>
    </font>
    <font>
      <sz val="14"/>
      <color theme="1"/>
      <name val="Calibri"/>
      <family val="2"/>
      <scheme val="minor"/>
    </font>
    <font>
      <sz val="9"/>
      <color indexed="81"/>
      <name val="Tahoma"/>
      <family val="2"/>
    </font>
    <font>
      <b/>
      <sz val="9"/>
      <color indexed="81"/>
      <name val="Tahoma"/>
      <family val="2"/>
    </font>
    <font>
      <sz val="11"/>
      <color indexed="81"/>
      <name val="Tahoma"/>
      <family val="2"/>
    </font>
  </fonts>
  <fills count="16">
    <fill>
      <patternFill patternType="none"/>
    </fill>
    <fill>
      <patternFill patternType="gray125"/>
    </fill>
    <fill>
      <patternFill patternType="solid">
        <fgColor theme="5"/>
      </patternFill>
    </fill>
    <fill>
      <patternFill patternType="solid">
        <fgColor theme="8"/>
      </patternFill>
    </fill>
    <fill>
      <patternFill patternType="solid">
        <fgColor theme="9"/>
      </patternFill>
    </fill>
    <fill>
      <patternFill patternType="solid">
        <fgColor rgb="FFFFFF00"/>
        <bgColor indexed="64"/>
      </patternFill>
    </fill>
    <fill>
      <patternFill patternType="solid">
        <fgColor rgb="FF00B0F0"/>
        <bgColor indexed="64"/>
      </patternFill>
    </fill>
    <fill>
      <patternFill patternType="solid">
        <fgColor rgb="FF92D050"/>
        <bgColor indexed="64"/>
      </patternFill>
    </fill>
    <fill>
      <patternFill patternType="solid">
        <fgColor theme="4" tint="0.59999389629810485"/>
        <bgColor indexed="64"/>
      </patternFill>
    </fill>
    <fill>
      <patternFill patternType="solid">
        <fgColor rgb="FF4472C4"/>
        <bgColor indexed="64"/>
      </patternFill>
    </fill>
    <fill>
      <patternFill patternType="solid">
        <fgColor rgb="FFD9E2F3"/>
        <bgColor indexed="64"/>
      </patternFill>
    </fill>
    <fill>
      <patternFill patternType="solid">
        <fgColor theme="0" tint="-4.9989318521683403E-2"/>
        <bgColor indexed="64"/>
      </patternFill>
    </fill>
    <fill>
      <patternFill patternType="solid">
        <fgColor theme="0"/>
        <bgColor indexed="64"/>
      </patternFill>
    </fill>
    <fill>
      <patternFill patternType="solid">
        <fgColor theme="0" tint="-0.14999847407452621"/>
        <bgColor indexed="64"/>
      </patternFill>
    </fill>
    <fill>
      <patternFill patternType="solid">
        <fgColor theme="9" tint="0.39997558519241921"/>
        <bgColor indexed="64"/>
      </patternFill>
    </fill>
    <fill>
      <patternFill patternType="solid">
        <fgColor theme="2" tint="-9.9978637043366805E-2"/>
        <bgColor indexed="64"/>
      </patternFill>
    </fill>
  </fills>
  <borders count="6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top/>
      <bottom/>
      <diagonal/>
    </border>
    <border>
      <left style="thin">
        <color indexed="64"/>
      </left>
      <right style="medium">
        <color indexed="64"/>
      </right>
      <top style="thin">
        <color indexed="64"/>
      </top>
      <bottom style="medium">
        <color indexed="64"/>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bottom/>
      <diagonal/>
    </border>
    <border>
      <left/>
      <right style="medium">
        <color indexed="64"/>
      </right>
      <top/>
      <bottom/>
      <diagonal/>
    </border>
    <border>
      <left style="medium">
        <color indexed="64"/>
      </left>
      <right style="medium">
        <color indexed="64"/>
      </right>
      <top style="medium">
        <color indexed="64"/>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diagonal/>
    </border>
    <border>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top style="thin">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diagonal/>
    </border>
    <border>
      <left/>
      <right/>
      <top/>
      <bottom style="medium">
        <color rgb="FF4472C4"/>
      </bottom>
      <diagonal/>
    </border>
    <border>
      <left/>
      <right style="medium">
        <color rgb="FF8EAADB"/>
      </right>
      <top/>
      <bottom style="medium">
        <color rgb="FF8EAADB"/>
      </bottom>
      <diagonal/>
    </border>
    <border>
      <left/>
      <right style="medium">
        <color indexed="64"/>
      </right>
      <top/>
      <bottom style="medium">
        <color rgb="FF4472C4"/>
      </bottom>
      <diagonal/>
    </border>
    <border>
      <left style="medium">
        <color indexed="64"/>
      </left>
      <right style="medium">
        <color rgb="FF8EAADB"/>
      </right>
      <top/>
      <bottom style="medium">
        <color rgb="FF8EAADB"/>
      </bottom>
      <diagonal/>
    </border>
    <border>
      <left/>
      <right style="medium">
        <color indexed="64"/>
      </right>
      <top/>
      <bottom style="medium">
        <color rgb="FF8EAADB"/>
      </bottom>
      <diagonal/>
    </border>
    <border>
      <left style="medium">
        <color indexed="64"/>
      </left>
      <right style="medium">
        <color rgb="FF8EAADB"/>
      </right>
      <top/>
      <bottom/>
      <diagonal/>
    </border>
    <border>
      <left style="medium">
        <color indexed="64"/>
      </left>
      <right style="medium">
        <color rgb="FF8EAADB"/>
      </right>
      <top/>
      <bottom style="medium">
        <color indexed="64"/>
      </bottom>
      <diagonal/>
    </border>
    <border>
      <left style="medium">
        <color rgb="FF8EAADB"/>
      </left>
      <right style="medium">
        <color indexed="64"/>
      </right>
      <top style="medium">
        <color rgb="FF4472C4"/>
      </top>
      <bottom/>
      <diagonal/>
    </border>
    <border>
      <left style="medium">
        <color rgb="FF8EAADB"/>
      </left>
      <right style="medium">
        <color indexed="64"/>
      </right>
      <top/>
      <bottom style="medium">
        <color rgb="FF8EAADB"/>
      </bottom>
      <diagonal/>
    </border>
    <border>
      <left style="medium">
        <color indexed="64"/>
      </left>
      <right style="medium">
        <color rgb="FF8EAADB"/>
      </right>
      <top style="medium">
        <color rgb="FF8EAADB"/>
      </top>
      <bottom/>
      <diagonal/>
    </border>
    <border>
      <left style="medium">
        <color indexed="64"/>
      </left>
      <right/>
      <top/>
      <bottom style="medium">
        <color rgb="FF4472C4"/>
      </bottom>
      <diagonal/>
    </border>
    <border>
      <left style="medium">
        <color indexed="64"/>
      </left>
      <right style="medium">
        <color rgb="FF8EAADB"/>
      </right>
      <top style="medium">
        <color rgb="FF4472C4"/>
      </top>
      <bottom/>
      <diagonal/>
    </border>
    <border>
      <left style="medium">
        <color rgb="FF8EAADB"/>
      </left>
      <right style="medium">
        <color rgb="FF8EAADB"/>
      </right>
      <top style="medium">
        <color rgb="FF8EAADB"/>
      </top>
      <bottom/>
      <diagonal/>
    </border>
    <border>
      <left style="medium">
        <color rgb="FF8EAADB"/>
      </left>
      <right style="medium">
        <color rgb="FF8EAADB"/>
      </right>
      <top/>
      <bottom style="medium">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right style="medium">
        <color indexed="64"/>
      </right>
      <top style="thin">
        <color indexed="64"/>
      </top>
      <bottom style="thin">
        <color indexed="64"/>
      </bottom>
      <diagonal/>
    </border>
    <border>
      <left style="thin">
        <color indexed="64"/>
      </left>
      <right style="medium">
        <color indexed="64"/>
      </right>
      <top/>
      <bottom/>
      <diagonal/>
    </border>
    <border>
      <left/>
      <right/>
      <top style="thin">
        <color indexed="64"/>
      </top>
      <bottom/>
      <diagonal/>
    </border>
    <border>
      <left/>
      <right style="thin">
        <color indexed="64"/>
      </right>
      <top/>
      <bottom style="thin">
        <color indexed="64"/>
      </bottom>
      <diagonal/>
    </border>
    <border>
      <left style="medium">
        <color indexed="64"/>
      </left>
      <right/>
      <top style="thin">
        <color indexed="64"/>
      </top>
      <bottom style="thin">
        <color indexed="64"/>
      </bottom>
      <diagonal/>
    </border>
  </borders>
  <cellStyleXfs count="16">
    <xf numFmtId="0" fontId="0" fillId="0" borderId="0"/>
    <xf numFmtId="0" fontId="8" fillId="2" borderId="0" applyNumberFormat="0" applyBorder="0" applyAlignment="0" applyProtection="0"/>
    <xf numFmtId="0" fontId="8" fillId="3" borderId="0" applyNumberFormat="0" applyBorder="0" applyAlignment="0" applyProtection="0"/>
    <xf numFmtId="0" fontId="8" fillId="4" borderId="0" applyNumberFormat="0" applyBorder="0" applyAlignment="0" applyProtection="0"/>
    <xf numFmtId="43" fontId="7" fillId="0" borderId="0" applyFont="0" applyFill="0" applyBorder="0" applyAlignment="0" applyProtection="0"/>
    <xf numFmtId="43" fontId="5" fillId="0" borderId="0" applyFont="0" applyFill="0" applyBorder="0" applyAlignment="0" applyProtection="0"/>
    <xf numFmtId="164" fontId="7" fillId="0" borderId="0" applyFont="0" applyFill="0" applyBorder="0" applyAlignment="0" applyProtection="0"/>
    <xf numFmtId="0" fontId="5" fillId="0" borderId="0"/>
    <xf numFmtId="0" fontId="5" fillId="0" borderId="0"/>
    <xf numFmtId="0" fontId="5" fillId="0" borderId="0"/>
    <xf numFmtId="0" fontId="7" fillId="0" borderId="0"/>
    <xf numFmtId="0" fontId="9" fillId="0" borderId="0"/>
    <xf numFmtId="0" fontId="4" fillId="0" borderId="0"/>
    <xf numFmtId="0" fontId="5" fillId="0" borderId="0"/>
    <xf numFmtId="9" fontId="7" fillId="0" borderId="0" applyFont="0" applyFill="0" applyBorder="0" applyAlignment="0" applyProtection="0"/>
    <xf numFmtId="43" fontId="7" fillId="0" borderId="0" applyFont="0" applyFill="0" applyBorder="0" applyAlignment="0" applyProtection="0"/>
  </cellStyleXfs>
  <cellXfs count="295">
    <xf numFmtId="0" fontId="0" fillId="0" borderId="0" xfId="0"/>
    <xf numFmtId="0" fontId="11" fillId="0" borderId="1" xfId="0" applyFont="1" applyBorder="1" applyAlignment="1">
      <alignment horizontal="center" vertical="center" wrapText="1"/>
    </xf>
    <xf numFmtId="0" fontId="13" fillId="0" borderId="1" xfId="0" applyFont="1" applyFill="1" applyBorder="1" applyAlignment="1">
      <alignment horizontal="center" vertical="center" wrapText="1"/>
    </xf>
    <xf numFmtId="0" fontId="12" fillId="0" borderId="1" xfId="0" applyFont="1" applyBorder="1" applyAlignment="1">
      <alignment horizontal="center" vertical="center" wrapText="1"/>
    </xf>
    <xf numFmtId="3" fontId="10" fillId="5" borderId="0" xfId="0" applyNumberFormat="1" applyFont="1" applyFill="1"/>
    <xf numFmtId="3" fontId="10" fillId="6" borderId="0" xfId="0" applyNumberFormat="1" applyFont="1" applyFill="1"/>
    <xf numFmtId="0" fontId="13" fillId="5" borderId="0" xfId="0" applyFont="1" applyFill="1" applyBorder="1" applyAlignment="1">
      <alignment horizontal="center" vertical="center" wrapText="1"/>
    </xf>
    <xf numFmtId="0" fontId="15" fillId="0" borderId="0" xfId="0" applyFont="1"/>
    <xf numFmtId="0" fontId="16" fillId="0" borderId="0" xfId="0" applyFont="1"/>
    <xf numFmtId="0" fontId="16" fillId="0" borderId="0" xfId="0" applyFont="1" applyFill="1" applyAlignment="1">
      <alignment horizontal="center"/>
    </xf>
    <xf numFmtId="3" fontId="13" fillId="0" borderId="10" xfId="0" applyNumberFormat="1" applyFont="1" applyBorder="1" applyAlignment="1">
      <alignment horizontal="center" vertical="center" wrapText="1"/>
    </xf>
    <xf numFmtId="3" fontId="13" fillId="0" borderId="11" xfId="0" applyNumberFormat="1" applyFont="1" applyBorder="1" applyAlignment="1">
      <alignment horizontal="center" vertical="center" wrapText="1"/>
    </xf>
    <xf numFmtId="3" fontId="13" fillId="0" borderId="12" xfId="0" applyNumberFormat="1" applyFont="1" applyBorder="1" applyAlignment="1">
      <alignment horizontal="center" vertical="center" wrapText="1"/>
    </xf>
    <xf numFmtId="3" fontId="11" fillId="0" borderId="1" xfId="0" applyNumberFormat="1" applyFont="1" applyFill="1" applyBorder="1" applyAlignment="1">
      <alignment horizontal="center" vertical="center" wrapText="1"/>
    </xf>
    <xf numFmtId="3" fontId="13" fillId="0" borderId="1" xfId="0" applyNumberFormat="1" applyFont="1" applyFill="1" applyBorder="1" applyAlignment="1">
      <alignment horizontal="center" vertical="center" wrapText="1"/>
    </xf>
    <xf numFmtId="3" fontId="16" fillId="0" borderId="0" xfId="0" applyNumberFormat="1" applyFont="1" applyFill="1" applyAlignment="1">
      <alignment horizontal="center" vertical="center"/>
    </xf>
    <xf numFmtId="3" fontId="16" fillId="0" borderId="0" xfId="0" applyNumberFormat="1" applyFont="1" applyAlignment="1">
      <alignment horizontal="center" vertical="center"/>
    </xf>
    <xf numFmtId="3" fontId="0" fillId="0" borderId="0" xfId="0" applyNumberFormat="1" applyAlignment="1">
      <alignment horizontal="center" vertical="center"/>
    </xf>
    <xf numFmtId="3" fontId="10" fillId="0" borderId="13" xfId="4" applyNumberFormat="1" applyFont="1" applyBorder="1" applyAlignment="1">
      <alignment horizontal="center" vertical="center"/>
    </xf>
    <xf numFmtId="3" fontId="19" fillId="7" borderId="9" xfId="0" applyNumberFormat="1" applyFont="1" applyFill="1" applyBorder="1" applyAlignment="1">
      <alignment horizontal="center" vertical="center"/>
    </xf>
    <xf numFmtId="0" fontId="24" fillId="8" borderId="2" xfId="0" applyFont="1" applyFill="1" applyBorder="1" applyAlignment="1">
      <alignment vertical="center"/>
    </xf>
    <xf numFmtId="3" fontId="24" fillId="8" borderId="2" xfId="4" applyNumberFormat="1" applyFont="1" applyFill="1" applyBorder="1" applyAlignment="1">
      <alignment horizontal="center" vertical="center"/>
    </xf>
    <xf numFmtId="3" fontId="0" fillId="0" borderId="0" xfId="0" applyNumberFormat="1" applyFill="1" applyAlignment="1">
      <alignment horizontal="center" vertical="center"/>
    </xf>
    <xf numFmtId="0" fontId="15" fillId="0" borderId="0" xfId="0" applyFont="1" applyAlignment="1">
      <alignment horizontal="center"/>
    </xf>
    <xf numFmtId="0" fontId="16" fillId="0" borderId="0" xfId="0" applyFont="1" applyAlignment="1">
      <alignment horizontal="center"/>
    </xf>
    <xf numFmtId="3" fontId="0" fillId="0" borderId="0" xfId="0" applyNumberFormat="1"/>
    <xf numFmtId="0" fontId="0" fillId="9" borderId="32" xfId="0" applyFill="1" applyBorder="1" applyAlignment="1">
      <alignment vertical="center" wrapText="1"/>
    </xf>
    <xf numFmtId="0" fontId="27" fillId="9" borderId="32" xfId="0" applyFont="1" applyFill="1" applyBorder="1" applyAlignment="1">
      <alignment horizontal="center" vertical="center" wrapText="1"/>
    </xf>
    <xf numFmtId="0" fontId="21" fillId="10" borderId="33" xfId="0" applyFont="1" applyFill="1" applyBorder="1" applyAlignment="1">
      <alignment horizontal="center" vertical="center" wrapText="1"/>
    </xf>
    <xf numFmtId="3" fontId="21" fillId="10" borderId="33" xfId="0" applyNumberFormat="1" applyFont="1" applyFill="1" applyBorder="1" applyAlignment="1">
      <alignment horizontal="center" vertical="center" wrapText="1"/>
    </xf>
    <xf numFmtId="0" fontId="20" fillId="0" borderId="33" xfId="0" applyFont="1" applyBorder="1" applyAlignment="1">
      <alignment horizontal="center" vertical="center" wrapText="1"/>
    </xf>
    <xf numFmtId="3" fontId="20" fillId="0" borderId="33" xfId="0" applyNumberFormat="1" applyFont="1" applyBorder="1" applyAlignment="1">
      <alignment horizontal="center" vertical="center" wrapText="1"/>
    </xf>
    <xf numFmtId="0" fontId="23" fillId="10" borderId="33" xfId="0" applyFont="1" applyFill="1" applyBorder="1" applyAlignment="1">
      <alignment horizontal="center" vertical="center" wrapText="1"/>
    </xf>
    <xf numFmtId="3" fontId="22" fillId="10" borderId="33" xfId="0" applyNumberFormat="1" applyFont="1" applyFill="1" applyBorder="1" applyAlignment="1">
      <alignment horizontal="center" vertical="center" wrapText="1"/>
    </xf>
    <xf numFmtId="0" fontId="0" fillId="0" borderId="0" xfId="0" applyBorder="1"/>
    <xf numFmtId="3" fontId="0" fillId="0" borderId="0" xfId="0" applyNumberFormat="1" applyBorder="1"/>
    <xf numFmtId="3" fontId="19" fillId="0" borderId="0" xfId="0" applyNumberFormat="1" applyFont="1" applyBorder="1" applyAlignment="1">
      <alignment horizontal="center" vertical="center"/>
    </xf>
    <xf numFmtId="0" fontId="27" fillId="9" borderId="30" xfId="0" applyFont="1" applyFill="1" applyBorder="1" applyAlignment="1">
      <alignment horizontal="center" vertical="center" wrapText="1"/>
    </xf>
    <xf numFmtId="0" fontId="27" fillId="9" borderId="0" xfId="0" applyFont="1" applyFill="1" applyBorder="1" applyAlignment="1">
      <alignment horizontal="center" vertical="center" wrapText="1"/>
    </xf>
    <xf numFmtId="0" fontId="27" fillId="9" borderId="16" xfId="0" applyFont="1" applyFill="1" applyBorder="1" applyAlignment="1">
      <alignment horizontal="center" vertical="center" wrapText="1"/>
    </xf>
    <xf numFmtId="0" fontId="0" fillId="9" borderId="34" xfId="0" applyFill="1" applyBorder="1" applyAlignment="1">
      <alignment vertical="center" wrapText="1"/>
    </xf>
    <xf numFmtId="0" fontId="22" fillId="10" borderId="35" xfId="0" applyFont="1" applyFill="1" applyBorder="1" applyAlignment="1">
      <alignment horizontal="right" vertical="center" wrapText="1"/>
    </xf>
    <xf numFmtId="3" fontId="28" fillId="10" borderId="36" xfId="0" applyNumberFormat="1" applyFont="1" applyFill="1" applyBorder="1" applyAlignment="1">
      <alignment horizontal="center" vertical="center" wrapText="1"/>
    </xf>
    <xf numFmtId="0" fontId="23" fillId="0" borderId="37" xfId="0" applyFont="1" applyBorder="1" applyAlignment="1">
      <alignment horizontal="right" vertical="center" wrapText="1"/>
    </xf>
    <xf numFmtId="0" fontId="25" fillId="0" borderId="38" xfId="0" applyFont="1" applyBorder="1" applyAlignment="1">
      <alignment horizontal="right" vertical="center" wrapText="1"/>
    </xf>
    <xf numFmtId="0" fontId="1" fillId="0" borderId="6" xfId="0" applyFont="1" applyFill="1" applyBorder="1" applyAlignment="1">
      <alignment wrapText="1"/>
    </xf>
    <xf numFmtId="0" fontId="12" fillId="0" borderId="0" xfId="0" applyFont="1"/>
    <xf numFmtId="0" fontId="30" fillId="0" borderId="0" xfId="0" applyFont="1" applyAlignment="1">
      <alignment horizontal="center"/>
    </xf>
    <xf numFmtId="0" fontId="30" fillId="0" borderId="0" xfId="0" applyFont="1"/>
    <xf numFmtId="0" fontId="12" fillId="0" borderId="0" xfId="0" applyFont="1" applyAlignment="1">
      <alignment horizontal="center"/>
    </xf>
    <xf numFmtId="0" fontId="12" fillId="0" borderId="0" xfId="0" applyFont="1" applyFill="1" applyAlignment="1">
      <alignment horizontal="center"/>
    </xf>
    <xf numFmtId="3" fontId="12" fillId="0" borderId="0" xfId="0" applyNumberFormat="1" applyFont="1" applyFill="1" applyAlignment="1">
      <alignment horizontal="center" vertical="center"/>
    </xf>
    <xf numFmtId="3" fontId="12" fillId="0" borderId="0" xfId="0" applyNumberFormat="1" applyFont="1" applyAlignment="1">
      <alignment horizontal="center" vertical="center"/>
    </xf>
    <xf numFmtId="0" fontId="26" fillId="12" borderId="1" xfId="0" applyFont="1" applyFill="1" applyBorder="1" applyAlignment="1">
      <alignment horizontal="center" vertical="center" wrapText="1"/>
    </xf>
    <xf numFmtId="0" fontId="35" fillId="12" borderId="1" xfId="0" applyFont="1" applyFill="1" applyBorder="1" applyAlignment="1">
      <alignment horizontal="left" vertical="center" wrapText="1"/>
    </xf>
    <xf numFmtId="0" fontId="36" fillId="12" borderId="1" xfId="0" applyFont="1" applyFill="1" applyBorder="1" applyAlignment="1">
      <alignment horizontal="left" vertical="center" wrapText="1"/>
    </xf>
    <xf numFmtId="0" fontId="31" fillId="12" borderId="1" xfId="0" applyFont="1" applyFill="1" applyBorder="1" applyAlignment="1">
      <alignment horizontal="left" vertical="center" wrapText="1"/>
    </xf>
    <xf numFmtId="0" fontId="12" fillId="12" borderId="1" xfId="0" applyFont="1" applyFill="1" applyBorder="1" applyAlignment="1">
      <alignment horizontal="center" vertical="center" wrapText="1"/>
    </xf>
    <xf numFmtId="0" fontId="12" fillId="12" borderId="1" xfId="0" applyFont="1" applyFill="1" applyBorder="1" applyAlignment="1">
      <alignment horizontal="left" vertical="center" wrapText="1"/>
    </xf>
    <xf numFmtId="0" fontId="12" fillId="12" borderId="1" xfId="0" applyFont="1" applyFill="1" applyBorder="1" applyAlignment="1">
      <alignment horizontal="center"/>
    </xf>
    <xf numFmtId="0" fontId="12" fillId="12" borderId="1" xfId="0" applyFont="1" applyFill="1" applyBorder="1" applyAlignment="1">
      <alignment wrapText="1"/>
    </xf>
    <xf numFmtId="0" fontId="12" fillId="12" borderId="1" xfId="0" applyFont="1" applyFill="1" applyBorder="1"/>
    <xf numFmtId="0" fontId="12" fillId="12" borderId="1" xfId="0" applyFont="1" applyFill="1" applyBorder="1" applyAlignment="1">
      <alignment vertical="center" wrapText="1"/>
    </xf>
    <xf numFmtId="0" fontId="30" fillId="12" borderId="1" xfId="0" applyFont="1" applyFill="1" applyBorder="1" applyAlignment="1">
      <alignment horizontal="center"/>
    </xf>
    <xf numFmtId="0" fontId="12" fillId="12" borderId="1" xfId="0" applyFont="1" applyFill="1" applyBorder="1" applyAlignment="1">
      <alignment horizontal="left" wrapText="1"/>
    </xf>
    <xf numFmtId="0" fontId="12" fillId="12" borderId="1" xfId="0" applyFont="1" applyFill="1" applyBorder="1" applyAlignment="1">
      <alignment horizontal="center" vertical="center"/>
    </xf>
    <xf numFmtId="0" fontId="0" fillId="0" borderId="0" xfId="0"/>
    <xf numFmtId="0" fontId="11" fillId="0" borderId="1" xfId="0" applyFont="1" applyBorder="1" applyAlignment="1">
      <alignment horizontal="center" vertical="center" wrapText="1"/>
    </xf>
    <xf numFmtId="0" fontId="13" fillId="0" borderId="1" xfId="0" applyFont="1" applyFill="1" applyBorder="1" applyAlignment="1">
      <alignment horizontal="center" vertical="center" wrapText="1"/>
    </xf>
    <xf numFmtId="3" fontId="10" fillId="5" borderId="0" xfId="0" applyNumberFormat="1" applyFont="1" applyFill="1"/>
    <xf numFmtId="0" fontId="15" fillId="0" borderId="0" xfId="0" applyFont="1"/>
    <xf numFmtId="3" fontId="24" fillId="8" borderId="2" xfId="4" applyNumberFormat="1" applyFont="1" applyFill="1" applyBorder="1" applyAlignment="1">
      <alignment horizontal="center" vertical="center"/>
    </xf>
    <xf numFmtId="3" fontId="0" fillId="0" borderId="0" xfId="0" applyNumberFormat="1"/>
    <xf numFmtId="0" fontId="1" fillId="0" borderId="6" xfId="0" applyFont="1" applyBorder="1" applyAlignment="1">
      <alignment wrapText="1"/>
    </xf>
    <xf numFmtId="0" fontId="17" fillId="13" borderId="1" xfId="0" applyFont="1" applyFill="1" applyBorder="1" applyAlignment="1">
      <alignment horizontal="center" vertical="center" wrapText="1"/>
    </xf>
    <xf numFmtId="3" fontId="18" fillId="13" borderId="1" xfId="4" applyNumberFormat="1" applyFont="1" applyFill="1" applyBorder="1" applyAlignment="1">
      <alignment horizontal="center" vertical="center" wrapText="1"/>
    </xf>
    <xf numFmtId="3" fontId="31" fillId="12" borderId="31" xfId="0" applyNumberFormat="1" applyFont="1" applyFill="1" applyBorder="1" applyAlignment="1">
      <alignment horizontal="center" vertical="center" wrapText="1"/>
    </xf>
    <xf numFmtId="3" fontId="31" fillId="12" borderId="17" xfId="0" applyNumberFormat="1" applyFont="1" applyFill="1" applyBorder="1" applyAlignment="1">
      <alignment horizontal="center" vertical="center" wrapText="1"/>
    </xf>
    <xf numFmtId="3" fontId="31" fillId="12" borderId="30" xfId="0" applyNumberFormat="1" applyFont="1" applyFill="1" applyBorder="1" applyAlignment="1">
      <alignment horizontal="center" vertical="center" wrapText="1"/>
    </xf>
    <xf numFmtId="3" fontId="31" fillId="12" borderId="8" xfId="0" applyNumberFormat="1" applyFont="1" applyFill="1" applyBorder="1" applyAlignment="1">
      <alignment horizontal="center" vertical="center" wrapText="1"/>
    </xf>
    <xf numFmtId="3" fontId="31" fillId="12" borderId="15" xfId="0" applyNumberFormat="1" applyFont="1" applyFill="1" applyBorder="1" applyAlignment="1">
      <alignment horizontal="center" vertical="center" wrapText="1"/>
    </xf>
    <xf numFmtId="3" fontId="31" fillId="12" borderId="16" xfId="0" applyNumberFormat="1" applyFont="1" applyFill="1" applyBorder="1" applyAlignment="1">
      <alignment horizontal="center" vertical="center" wrapText="1"/>
    </xf>
    <xf numFmtId="3" fontId="31" fillId="12" borderId="0" xfId="0" applyNumberFormat="1" applyFont="1" applyFill="1" applyBorder="1" applyAlignment="1">
      <alignment horizontal="center" vertical="center" wrapText="1"/>
    </xf>
    <xf numFmtId="3" fontId="26" fillId="12" borderId="1" xfId="0" applyNumberFormat="1" applyFont="1" applyFill="1" applyBorder="1" applyAlignment="1">
      <alignment horizontal="center" vertical="center" wrapText="1"/>
    </xf>
    <xf numFmtId="3" fontId="26" fillId="12" borderId="13" xfId="4" applyNumberFormat="1" applyFont="1" applyFill="1" applyBorder="1" applyAlignment="1">
      <alignment horizontal="center" vertical="center" wrapText="1"/>
    </xf>
    <xf numFmtId="3" fontId="26" fillId="12" borderId="1" xfId="4" applyNumberFormat="1" applyFont="1" applyFill="1" applyBorder="1" applyAlignment="1">
      <alignment horizontal="center" vertical="center" wrapText="1"/>
    </xf>
    <xf numFmtId="0" fontId="31" fillId="15" borderId="1" xfId="0" applyFont="1" applyFill="1" applyBorder="1" applyAlignment="1">
      <alignment horizontal="center" vertical="center" wrapText="1"/>
    </xf>
    <xf numFmtId="0" fontId="42" fillId="15" borderId="1" xfId="0" applyFont="1" applyFill="1" applyBorder="1" applyAlignment="1">
      <alignment horizontal="left" vertical="center" wrapText="1"/>
    </xf>
    <xf numFmtId="0" fontId="31" fillId="15" borderId="1" xfId="0" applyFont="1" applyFill="1" applyBorder="1" applyAlignment="1">
      <alignment horizontal="left" vertical="center" wrapText="1"/>
    </xf>
    <xf numFmtId="3" fontId="37" fillId="15" borderId="1" xfId="4" applyNumberFormat="1" applyFont="1" applyFill="1" applyBorder="1" applyAlignment="1">
      <alignment horizontal="center" vertical="center" wrapText="1"/>
    </xf>
    <xf numFmtId="0" fontId="37" fillId="15" borderId="1" xfId="0" applyFont="1" applyFill="1" applyBorder="1" applyAlignment="1">
      <alignment horizontal="left" vertical="center" wrapText="1"/>
    </xf>
    <xf numFmtId="3" fontId="37" fillId="15" borderId="13" xfId="4" applyNumberFormat="1" applyFont="1" applyFill="1" applyBorder="1" applyAlignment="1">
      <alignment horizontal="center" vertical="center" wrapText="1"/>
    </xf>
    <xf numFmtId="0" fontId="10" fillId="15" borderId="1" xfId="0" applyFont="1" applyFill="1" applyBorder="1" applyAlignment="1">
      <alignment horizontal="left" vertical="center" wrapText="1"/>
    </xf>
    <xf numFmtId="3" fontId="30" fillId="12" borderId="1" xfId="0" applyNumberFormat="1" applyFont="1" applyFill="1" applyBorder="1" applyAlignment="1">
      <alignment horizontal="center" vertical="center"/>
    </xf>
    <xf numFmtId="3" fontId="30" fillId="12" borderId="13" xfId="0" applyNumberFormat="1" applyFont="1" applyFill="1" applyBorder="1" applyAlignment="1">
      <alignment horizontal="center" vertical="center"/>
    </xf>
    <xf numFmtId="3" fontId="12" fillId="12" borderId="1" xfId="0" applyNumberFormat="1" applyFont="1" applyFill="1" applyBorder="1" applyAlignment="1">
      <alignment horizontal="center" vertical="center"/>
    </xf>
    <xf numFmtId="3" fontId="12" fillId="12" borderId="13" xfId="0" applyNumberFormat="1" applyFont="1" applyFill="1" applyBorder="1" applyAlignment="1">
      <alignment horizontal="center" vertical="center"/>
    </xf>
    <xf numFmtId="3" fontId="31" fillId="12" borderId="14" xfId="0" applyNumberFormat="1" applyFont="1" applyFill="1" applyBorder="1" applyAlignment="1">
      <alignment horizontal="center" vertical="center" wrapText="1"/>
    </xf>
    <xf numFmtId="3" fontId="26" fillId="12" borderId="13" xfId="0" applyNumberFormat="1" applyFont="1" applyFill="1" applyBorder="1" applyAlignment="1">
      <alignment horizontal="center" vertical="center" wrapText="1"/>
    </xf>
    <xf numFmtId="0" fontId="12" fillId="12" borderId="0" xfId="0" applyFont="1" applyFill="1"/>
    <xf numFmtId="0" fontId="16" fillId="12" borderId="0" xfId="0" applyFont="1" applyFill="1"/>
    <xf numFmtId="0" fontId="15" fillId="12" borderId="0" xfId="0" applyFont="1" applyFill="1"/>
    <xf numFmtId="0" fontId="30" fillId="12" borderId="0" xfId="0" applyFont="1" applyFill="1"/>
    <xf numFmtId="0" fontId="45" fillId="0" borderId="7" xfId="0" applyFont="1" applyFill="1" applyBorder="1" applyAlignment="1">
      <alignment wrapText="1"/>
    </xf>
    <xf numFmtId="0" fontId="14" fillId="0" borderId="7" xfId="0" applyFont="1" applyFill="1" applyBorder="1" applyAlignment="1">
      <alignment vertical="center" wrapText="1"/>
    </xf>
    <xf numFmtId="3" fontId="13" fillId="0" borderId="47" xfId="4" applyNumberFormat="1" applyFont="1" applyFill="1" applyBorder="1" applyAlignment="1">
      <alignment horizontal="center" vertical="center" wrapText="1"/>
    </xf>
    <xf numFmtId="3" fontId="10" fillId="0" borderId="51" xfId="4" applyNumberFormat="1" applyFont="1" applyBorder="1" applyAlignment="1">
      <alignment horizontal="center" vertical="center"/>
    </xf>
    <xf numFmtId="3" fontId="13" fillId="0" borderId="57" xfId="0" applyNumberFormat="1" applyFont="1" applyBorder="1" applyAlignment="1">
      <alignment horizontal="center" vertical="center" wrapText="1"/>
    </xf>
    <xf numFmtId="3" fontId="13" fillId="0" borderId="57" xfId="0" applyNumberFormat="1" applyFont="1" applyFill="1" applyBorder="1" applyAlignment="1">
      <alignment horizontal="center" vertical="center" wrapText="1"/>
    </xf>
    <xf numFmtId="3" fontId="11" fillId="0" borderId="47" xfId="4" applyNumberFormat="1" applyFont="1" applyFill="1" applyBorder="1" applyAlignment="1">
      <alignment horizontal="center" vertical="center" wrapText="1"/>
    </xf>
    <xf numFmtId="3" fontId="31" fillId="12" borderId="57" xfId="0" applyNumberFormat="1" applyFont="1" applyFill="1" applyBorder="1" applyAlignment="1">
      <alignment horizontal="center" vertical="center" wrapText="1"/>
    </xf>
    <xf numFmtId="0" fontId="47" fillId="8" borderId="7" xfId="0" applyFont="1" applyFill="1" applyBorder="1" applyAlignment="1">
      <alignment vertical="center" wrapText="1"/>
    </xf>
    <xf numFmtId="0" fontId="14" fillId="12" borderId="1" xfId="0" applyFont="1" applyFill="1" applyBorder="1" applyAlignment="1">
      <alignment horizontal="center" vertical="center" wrapText="1"/>
    </xf>
    <xf numFmtId="3" fontId="12" fillId="12" borderId="1" xfId="4" applyNumberFormat="1" applyFont="1" applyFill="1" applyBorder="1" applyAlignment="1">
      <alignment horizontal="center" vertical="center"/>
    </xf>
    <xf numFmtId="0" fontId="49" fillId="12" borderId="1" xfId="0" applyFont="1" applyFill="1" applyBorder="1" applyAlignment="1">
      <alignment horizontal="center" vertical="center" wrapText="1"/>
    </xf>
    <xf numFmtId="0" fontId="26" fillId="12" borderId="1" xfId="0" applyFont="1" applyFill="1" applyBorder="1" applyAlignment="1">
      <alignment horizontal="left" vertical="center" wrapText="1"/>
    </xf>
    <xf numFmtId="3" fontId="31" fillId="12" borderId="19" xfId="0" applyNumberFormat="1" applyFont="1" applyFill="1" applyBorder="1" applyAlignment="1">
      <alignment horizontal="center" vertical="center" wrapText="1"/>
    </xf>
    <xf numFmtId="3" fontId="31" fillId="12" borderId="21" xfId="0" applyNumberFormat="1" applyFont="1" applyFill="1" applyBorder="1" applyAlignment="1">
      <alignment horizontal="center" vertical="center" wrapText="1"/>
    </xf>
    <xf numFmtId="0" fontId="37" fillId="12" borderId="1" xfId="0" applyFont="1" applyFill="1" applyBorder="1" applyAlignment="1">
      <alignment horizontal="center" vertical="center" wrapText="1"/>
    </xf>
    <xf numFmtId="3" fontId="31" fillId="12" borderId="1" xfId="0" applyNumberFormat="1" applyFont="1" applyFill="1" applyBorder="1" applyAlignment="1">
      <alignment horizontal="center" vertical="center" wrapText="1"/>
    </xf>
    <xf numFmtId="0" fontId="31" fillId="12" borderId="1" xfId="0" applyFont="1" applyFill="1" applyBorder="1" applyAlignment="1">
      <alignment horizontal="center" vertical="center" wrapText="1"/>
    </xf>
    <xf numFmtId="0" fontId="31" fillId="12" borderId="23" xfId="0" applyFont="1" applyFill="1" applyBorder="1" applyAlignment="1">
      <alignment horizontal="center" vertical="center" wrapText="1"/>
    </xf>
    <xf numFmtId="0" fontId="27" fillId="9" borderId="29" xfId="0" applyFont="1" applyFill="1" applyBorder="1" applyAlignment="1">
      <alignment horizontal="center" vertical="center" wrapText="1"/>
    </xf>
    <xf numFmtId="0" fontId="27" fillId="9" borderId="32" xfId="0" applyFont="1" applyFill="1" applyBorder="1" applyAlignment="1">
      <alignment horizontal="center" vertical="center" wrapText="1"/>
    </xf>
    <xf numFmtId="0" fontId="31" fillId="12" borderId="1" xfId="0" applyFont="1" applyFill="1" applyBorder="1" applyAlignment="1">
      <alignment horizontal="center" vertical="center" wrapText="1"/>
    </xf>
    <xf numFmtId="0" fontId="32" fillId="11" borderId="19" xfId="0" applyFont="1" applyFill="1" applyBorder="1" applyAlignment="1">
      <alignment horizontal="center" vertical="center" wrapText="1"/>
    </xf>
    <xf numFmtId="0" fontId="32" fillId="11" borderId="20" xfId="0" applyFont="1" applyFill="1" applyBorder="1" applyAlignment="1">
      <alignment horizontal="center" vertical="center" wrapText="1"/>
    </xf>
    <xf numFmtId="0" fontId="32" fillId="11" borderId="21" xfId="0" applyFont="1" applyFill="1" applyBorder="1" applyAlignment="1">
      <alignment horizontal="center" vertical="center" wrapText="1"/>
    </xf>
    <xf numFmtId="0" fontId="31" fillId="12" borderId="22" xfId="0" applyFont="1" applyFill="1" applyBorder="1" applyAlignment="1">
      <alignment horizontal="center" vertical="center" wrapText="1"/>
    </xf>
    <xf numFmtId="0" fontId="26" fillId="12" borderId="23" xfId="0" applyFont="1" applyFill="1" applyBorder="1" applyAlignment="1">
      <alignment horizontal="left" vertical="center" wrapText="1"/>
    </xf>
    <xf numFmtId="0" fontId="26" fillId="12" borderId="23" xfId="0" applyFont="1" applyFill="1" applyBorder="1" applyAlignment="1">
      <alignment horizontal="center" vertical="center" wrapText="1"/>
    </xf>
    <xf numFmtId="3" fontId="26" fillId="12" borderId="23" xfId="0" applyNumberFormat="1" applyFont="1" applyFill="1" applyBorder="1" applyAlignment="1">
      <alignment horizontal="center" vertical="center" wrapText="1"/>
    </xf>
    <xf numFmtId="3" fontId="26" fillId="12" borderId="23" xfId="4" applyNumberFormat="1" applyFont="1" applyFill="1" applyBorder="1" applyAlignment="1">
      <alignment horizontal="center" vertical="center" wrapText="1"/>
    </xf>
    <xf numFmtId="3" fontId="26" fillId="12" borderId="48" xfId="4" applyNumberFormat="1" applyFont="1" applyFill="1" applyBorder="1" applyAlignment="1">
      <alignment horizontal="center" vertical="center" wrapText="1"/>
    </xf>
    <xf numFmtId="0" fontId="31" fillId="12" borderId="6" xfId="0" applyFont="1" applyFill="1" applyBorder="1" applyAlignment="1">
      <alignment horizontal="center" vertical="center" wrapText="1"/>
    </xf>
    <xf numFmtId="0" fontId="31" fillId="15" borderId="6" xfId="0" applyFont="1" applyFill="1" applyBorder="1" applyAlignment="1">
      <alignment horizontal="center" vertical="center" wrapText="1"/>
    </xf>
    <xf numFmtId="0" fontId="30" fillId="12" borderId="6" xfId="0" applyFont="1" applyFill="1" applyBorder="1" applyAlignment="1">
      <alignment horizontal="center" vertical="center"/>
    </xf>
    <xf numFmtId="0" fontId="30" fillId="12" borderId="6" xfId="0" applyFont="1" applyFill="1" applyBorder="1" applyAlignment="1">
      <alignment horizontal="center"/>
    </xf>
    <xf numFmtId="0" fontId="17" fillId="13" borderId="6" xfId="0" applyFont="1" applyFill="1" applyBorder="1" applyAlignment="1">
      <alignment horizontal="center" vertical="center" wrapText="1"/>
    </xf>
    <xf numFmtId="0" fontId="43" fillId="13" borderId="1" xfId="0" applyFont="1" applyFill="1" applyBorder="1" applyAlignment="1">
      <alignment horizontal="left" vertical="center" wrapText="1"/>
    </xf>
    <xf numFmtId="3" fontId="18" fillId="13" borderId="13" xfId="4" applyNumberFormat="1" applyFont="1" applyFill="1" applyBorder="1" applyAlignment="1">
      <alignment horizontal="center" vertical="center" wrapText="1"/>
    </xf>
    <xf numFmtId="0" fontId="15" fillId="14" borderId="7" xfId="0" applyFont="1" applyFill="1" applyBorder="1" applyAlignment="1">
      <alignment horizontal="center"/>
    </xf>
    <xf numFmtId="0" fontId="39" fillId="14" borderId="2" xfId="0" applyFont="1" applyFill="1" applyBorder="1" applyAlignment="1">
      <alignment horizontal="left" vertical="center"/>
    </xf>
    <xf numFmtId="0" fontId="40" fillId="14" borderId="2" xfId="0" applyFont="1" applyFill="1" applyBorder="1" applyAlignment="1">
      <alignment horizontal="center"/>
    </xf>
    <xf numFmtId="0" fontId="40" fillId="14" borderId="2" xfId="0" applyFont="1" applyFill="1" applyBorder="1" applyAlignment="1"/>
    <xf numFmtId="3" fontId="41" fillId="14" borderId="2" xfId="0" applyNumberFormat="1" applyFont="1" applyFill="1" applyBorder="1" applyAlignment="1">
      <alignment horizontal="center" vertical="center"/>
    </xf>
    <xf numFmtId="3" fontId="41" fillId="14" borderId="9" xfId="0" applyNumberFormat="1" applyFont="1" applyFill="1" applyBorder="1" applyAlignment="1">
      <alignment horizontal="center" vertical="center"/>
    </xf>
    <xf numFmtId="0" fontId="9" fillId="0" borderId="0" xfId="0" applyFont="1"/>
    <xf numFmtId="0" fontId="9" fillId="0" borderId="2" xfId="0" applyFont="1" applyBorder="1"/>
    <xf numFmtId="3" fontId="50" fillId="0" borderId="2" xfId="0" applyNumberFormat="1" applyFont="1" applyBorder="1" applyAlignment="1">
      <alignment horizontal="center" vertical="center"/>
    </xf>
    <xf numFmtId="3" fontId="50" fillId="7" borderId="9" xfId="0" applyNumberFormat="1" applyFont="1" applyFill="1" applyBorder="1" applyAlignment="1">
      <alignment horizontal="center" vertical="center"/>
    </xf>
    <xf numFmtId="3" fontId="9" fillId="0" borderId="0" xfId="0" applyNumberFormat="1" applyFont="1"/>
    <xf numFmtId="0" fontId="1" fillId="0" borderId="50" xfId="0" applyFont="1" applyBorder="1" applyAlignment="1">
      <alignment wrapText="1"/>
    </xf>
    <xf numFmtId="0" fontId="11" fillId="0" borderId="47" xfId="0" applyFont="1" applyBorder="1" applyAlignment="1">
      <alignment horizontal="center" vertical="center" wrapText="1"/>
    </xf>
    <xf numFmtId="0" fontId="13" fillId="0" borderId="47" xfId="0" applyFont="1" applyFill="1" applyBorder="1" applyAlignment="1">
      <alignment horizontal="center" vertical="center" wrapText="1"/>
    </xf>
    <xf numFmtId="3" fontId="9" fillId="0" borderId="0" xfId="0" applyNumberFormat="1" applyFont="1" applyAlignment="1">
      <alignment horizontal="center" vertical="center"/>
    </xf>
    <xf numFmtId="3" fontId="51" fillId="4" borderId="1" xfId="3" applyNumberFormat="1" applyFont="1" applyBorder="1" applyAlignment="1">
      <alignment horizontal="center" vertical="center"/>
    </xf>
    <xf numFmtId="3" fontId="51" fillId="3" borderId="1" xfId="2" applyNumberFormat="1" applyFont="1" applyBorder="1" applyAlignment="1">
      <alignment horizontal="center" vertical="center" wrapText="1"/>
    </xf>
    <xf numFmtId="3" fontId="51" fillId="3" borderId="1" xfId="2" applyNumberFormat="1" applyFont="1" applyBorder="1" applyAlignment="1">
      <alignment horizontal="center" vertical="center"/>
    </xf>
    <xf numFmtId="3" fontId="9" fillId="0" borderId="0" xfId="14" applyNumberFormat="1" applyFont="1" applyAlignment="1">
      <alignment horizontal="center" vertical="center"/>
    </xf>
    <xf numFmtId="3" fontId="51" fillId="2" borderId="1" xfId="1" applyNumberFormat="1" applyFont="1" applyBorder="1" applyAlignment="1">
      <alignment horizontal="center" vertical="center"/>
    </xf>
    <xf numFmtId="3" fontId="45" fillId="0" borderId="0" xfId="0" applyNumberFormat="1" applyFont="1" applyAlignment="1">
      <alignment horizontal="center" vertical="center"/>
    </xf>
    <xf numFmtId="3" fontId="52" fillId="0" borderId="0" xfId="0" applyNumberFormat="1" applyFont="1" applyAlignment="1">
      <alignment horizontal="center" vertical="center"/>
    </xf>
    <xf numFmtId="0" fontId="14" fillId="0" borderId="1" xfId="0" applyFont="1" applyBorder="1" applyAlignment="1">
      <alignment horizontal="center" vertical="center" wrapText="1"/>
    </xf>
    <xf numFmtId="0" fontId="26" fillId="12" borderId="1" xfId="0" applyFont="1" applyFill="1" applyBorder="1" applyAlignment="1">
      <alignment vertical="center" wrapText="1"/>
    </xf>
    <xf numFmtId="0" fontId="1" fillId="0" borderId="6" xfId="0" applyFont="1" applyFill="1" applyBorder="1" applyAlignment="1">
      <alignment vertical="center" wrapText="1"/>
    </xf>
    <xf numFmtId="0" fontId="31" fillId="12" borderId="6" xfId="0" applyFont="1" applyFill="1" applyBorder="1" applyAlignment="1">
      <alignment horizontal="center" vertical="center" wrapText="1"/>
    </xf>
    <xf numFmtId="0" fontId="31" fillId="12" borderId="1" xfId="0" applyFont="1" applyFill="1" applyBorder="1" applyAlignment="1">
      <alignment horizontal="center" vertical="center" wrapText="1"/>
    </xf>
    <xf numFmtId="0" fontId="26" fillId="12" borderId="1" xfId="0" applyFont="1" applyFill="1" applyBorder="1" applyAlignment="1">
      <alignment horizontal="left" vertical="center" wrapText="1"/>
    </xf>
    <xf numFmtId="0" fontId="32" fillId="11" borderId="20" xfId="0" applyFont="1" applyFill="1" applyBorder="1" applyAlignment="1">
      <alignment vertical="center" wrapText="1"/>
    </xf>
    <xf numFmtId="0" fontId="32" fillId="11" borderId="21" xfId="0" applyFont="1" applyFill="1" applyBorder="1" applyAlignment="1">
      <alignment vertical="center" wrapText="1"/>
    </xf>
    <xf numFmtId="0" fontId="30" fillId="12" borderId="1" xfId="0" applyFont="1" applyFill="1" applyBorder="1" applyAlignment="1">
      <alignment horizontal="center" wrapText="1"/>
    </xf>
    <xf numFmtId="0" fontId="1" fillId="0" borderId="8" xfId="0" applyFont="1" applyBorder="1" applyAlignment="1">
      <alignment wrapText="1"/>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3" fontId="11" fillId="0" borderId="0" xfId="4" applyNumberFormat="1" applyFont="1" applyFill="1" applyBorder="1" applyAlignment="1">
      <alignment horizontal="center" vertical="center" wrapText="1"/>
    </xf>
    <xf numFmtId="3" fontId="13" fillId="0" borderId="0" xfId="4" applyNumberFormat="1" applyFont="1" applyFill="1" applyBorder="1" applyAlignment="1">
      <alignment horizontal="center" vertical="center" wrapText="1"/>
    </xf>
    <xf numFmtId="3" fontId="10" fillId="0" borderId="16" xfId="4" applyNumberFormat="1" applyFont="1" applyBorder="1" applyAlignment="1">
      <alignment horizontal="center" vertical="center"/>
    </xf>
    <xf numFmtId="0" fontId="1" fillId="0" borderId="4" xfId="0" applyFont="1" applyBorder="1" applyAlignment="1">
      <alignment wrapText="1"/>
    </xf>
    <xf numFmtId="0" fontId="11" fillId="0" borderId="3" xfId="0" applyFont="1" applyBorder="1" applyAlignment="1">
      <alignment horizontal="center" vertical="center" wrapText="1"/>
    </xf>
    <xf numFmtId="0" fontId="13" fillId="0" borderId="3" xfId="0" applyFont="1" applyFill="1" applyBorder="1" applyAlignment="1">
      <alignment horizontal="center" vertical="center" wrapText="1"/>
    </xf>
    <xf numFmtId="3" fontId="11" fillId="0" borderId="24" xfId="4" applyNumberFormat="1" applyFont="1" applyFill="1" applyBorder="1" applyAlignment="1">
      <alignment horizontal="center" vertical="center" wrapText="1"/>
    </xf>
    <xf numFmtId="3" fontId="13" fillId="0" borderId="24" xfId="4" applyNumberFormat="1" applyFont="1" applyFill="1" applyBorder="1" applyAlignment="1">
      <alignment horizontal="center" vertical="center" wrapText="1"/>
    </xf>
    <xf numFmtId="3" fontId="10" fillId="0" borderId="5" xfId="4" applyNumberFormat="1" applyFont="1" applyBorder="1" applyAlignment="1">
      <alignment horizontal="center" vertical="center"/>
    </xf>
    <xf numFmtId="0" fontId="9" fillId="0" borderId="2" xfId="0" applyFont="1" applyBorder="1" applyAlignment="1">
      <alignment wrapText="1"/>
    </xf>
    <xf numFmtId="0" fontId="31" fillId="12" borderId="1" xfId="0" applyFont="1" applyFill="1" applyBorder="1" applyAlignment="1">
      <alignment horizontal="center" vertical="center" wrapText="1"/>
    </xf>
    <xf numFmtId="0" fontId="36" fillId="12" borderId="1" xfId="0" applyFont="1" applyFill="1" applyBorder="1" applyAlignment="1">
      <alignment vertical="center" wrapText="1"/>
    </xf>
    <xf numFmtId="3" fontId="32" fillId="13" borderId="66" xfId="4" applyNumberFormat="1" applyFont="1" applyFill="1" applyBorder="1" applyAlignment="1">
      <alignment horizontal="center" vertical="center" wrapText="1"/>
    </xf>
    <xf numFmtId="3" fontId="37" fillId="13" borderId="56" xfId="4" applyNumberFormat="1" applyFont="1" applyFill="1" applyBorder="1" applyAlignment="1">
      <alignment horizontal="center" vertical="center" wrapText="1"/>
    </xf>
    <xf numFmtId="3" fontId="37" fillId="13" borderId="62" xfId="4" applyNumberFormat="1" applyFont="1" applyFill="1" applyBorder="1" applyAlignment="1">
      <alignment horizontal="center" vertical="center" wrapText="1"/>
    </xf>
    <xf numFmtId="3" fontId="31" fillId="12" borderId="28" xfId="0" applyNumberFormat="1" applyFont="1" applyFill="1" applyBorder="1" applyAlignment="1">
      <alignment horizontal="center" vertical="center" wrapText="1"/>
    </xf>
    <xf numFmtId="3" fontId="31" fillId="12" borderId="64" xfId="0" applyNumberFormat="1" applyFont="1" applyFill="1" applyBorder="1" applyAlignment="1">
      <alignment horizontal="center" vertical="center" wrapText="1"/>
    </xf>
    <xf numFmtId="3" fontId="31" fillId="12" borderId="49" xfId="0" applyNumberFormat="1" applyFont="1" applyFill="1" applyBorder="1" applyAlignment="1">
      <alignment horizontal="center" vertical="center" wrapText="1"/>
    </xf>
    <xf numFmtId="3" fontId="31" fillId="12" borderId="53" xfId="0" applyNumberFormat="1" applyFont="1" applyFill="1" applyBorder="1" applyAlignment="1">
      <alignment horizontal="center" vertical="center" wrapText="1"/>
    </xf>
    <xf numFmtId="3" fontId="31" fillId="12" borderId="52" xfId="0" applyNumberFormat="1" applyFont="1" applyFill="1" applyBorder="1" applyAlignment="1">
      <alignment horizontal="center" vertical="center" wrapText="1"/>
    </xf>
    <xf numFmtId="3" fontId="31" fillId="12" borderId="65" xfId="0" applyNumberFormat="1" applyFont="1" applyFill="1" applyBorder="1" applyAlignment="1">
      <alignment horizontal="center" vertical="center" wrapText="1"/>
    </xf>
    <xf numFmtId="3" fontId="31" fillId="12" borderId="5" xfId="0" applyNumberFormat="1" applyFont="1" applyFill="1" applyBorder="1" applyAlignment="1">
      <alignment horizontal="center" vertical="center" wrapText="1"/>
    </xf>
    <xf numFmtId="3" fontId="31" fillId="12" borderId="63" xfId="0" applyNumberFormat="1" applyFont="1" applyFill="1" applyBorder="1" applyAlignment="1">
      <alignment horizontal="center" vertical="center" wrapText="1"/>
    </xf>
    <xf numFmtId="3" fontId="31" fillId="12" borderId="51" xfId="0" applyNumberFormat="1" applyFont="1" applyFill="1" applyBorder="1" applyAlignment="1">
      <alignment horizontal="center" vertical="center" wrapText="1"/>
    </xf>
    <xf numFmtId="0" fontId="31" fillId="12" borderId="4" xfId="0" applyFont="1" applyFill="1" applyBorder="1" applyAlignment="1">
      <alignment horizontal="center" vertical="center" wrapText="1"/>
    </xf>
    <xf numFmtId="0" fontId="31" fillId="12" borderId="61" xfId="0" applyFont="1" applyFill="1" applyBorder="1" applyAlignment="1">
      <alignment horizontal="center" vertical="center" wrapText="1"/>
    </xf>
    <xf numFmtId="0" fontId="31" fillId="12" borderId="50" xfId="0" applyFont="1" applyFill="1" applyBorder="1" applyAlignment="1">
      <alignment horizontal="center" vertical="center" wrapText="1"/>
    </xf>
    <xf numFmtId="0" fontId="31" fillId="12" borderId="3" xfId="0" applyFont="1" applyFill="1" applyBorder="1" applyAlignment="1">
      <alignment horizontal="center" vertical="center" wrapText="1"/>
    </xf>
    <xf numFmtId="0" fontId="31" fillId="12" borderId="47" xfId="0" applyFont="1" applyFill="1" applyBorder="1" applyAlignment="1">
      <alignment horizontal="center" vertical="center" wrapText="1"/>
    </xf>
    <xf numFmtId="0" fontId="31" fillId="12" borderId="14" xfId="0" applyFont="1" applyFill="1" applyBorder="1" applyAlignment="1">
      <alignment horizontal="center" vertical="center" wrapText="1"/>
    </xf>
    <xf numFmtId="0" fontId="31" fillId="12" borderId="46" xfId="0" applyFont="1" applyFill="1" applyBorder="1" applyAlignment="1">
      <alignment horizontal="center" vertical="center" wrapText="1"/>
    </xf>
    <xf numFmtId="0" fontId="37" fillId="13" borderId="66" xfId="0" applyFont="1" applyFill="1" applyBorder="1" applyAlignment="1">
      <alignment horizontal="center" vertical="center" wrapText="1"/>
    </xf>
    <xf numFmtId="0" fontId="37" fillId="13" borderId="56" xfId="0" applyFont="1" applyFill="1" applyBorder="1" applyAlignment="1">
      <alignment horizontal="center" vertical="center" wrapText="1"/>
    </xf>
    <xf numFmtId="0" fontId="37" fillId="13" borderId="62" xfId="0" applyFont="1" applyFill="1" applyBorder="1" applyAlignment="1">
      <alignment horizontal="center" vertical="center" wrapText="1"/>
    </xf>
    <xf numFmtId="3" fontId="31" fillId="12" borderId="17" xfId="0" applyNumberFormat="1" applyFont="1" applyFill="1" applyBorder="1" applyAlignment="1">
      <alignment horizontal="center" vertical="center" wrapText="1"/>
    </xf>
    <xf numFmtId="3" fontId="31" fillId="12" borderId="15" xfId="0" applyNumberFormat="1" applyFont="1" applyFill="1" applyBorder="1" applyAlignment="1">
      <alignment horizontal="center" vertical="center" wrapText="1"/>
    </xf>
    <xf numFmtId="3" fontId="31" fillId="12" borderId="54" xfId="0" applyNumberFormat="1" applyFont="1" applyFill="1" applyBorder="1" applyAlignment="1">
      <alignment horizontal="center" vertical="center" wrapText="1"/>
    </xf>
    <xf numFmtId="0" fontId="32" fillId="13" borderId="6" xfId="0" applyFont="1" applyFill="1" applyBorder="1" applyAlignment="1">
      <alignment horizontal="center" vertical="center" wrapText="1"/>
    </xf>
    <xf numFmtId="0" fontId="32" fillId="13" borderId="1" xfId="0" applyFont="1" applyFill="1" applyBorder="1" applyAlignment="1">
      <alignment horizontal="center" vertical="center" wrapText="1"/>
    </xf>
    <xf numFmtId="0" fontId="32" fillId="13" borderId="13" xfId="0" applyFont="1" applyFill="1" applyBorder="1" applyAlignment="1">
      <alignment horizontal="center" vertical="center" wrapText="1"/>
    </xf>
    <xf numFmtId="3" fontId="31" fillId="12" borderId="11" xfId="0" applyNumberFormat="1" applyFont="1" applyFill="1" applyBorder="1" applyAlignment="1">
      <alignment horizontal="center" vertical="center" wrapText="1"/>
    </xf>
    <xf numFmtId="0" fontId="33" fillId="12" borderId="23" xfId="0" applyFont="1" applyFill="1" applyBorder="1" applyAlignment="1">
      <alignment horizontal="left" vertical="center" wrapText="1"/>
    </xf>
    <xf numFmtId="0" fontId="26" fillId="12" borderId="23" xfId="0" applyFont="1" applyFill="1" applyBorder="1" applyAlignment="1">
      <alignment horizontal="left" vertical="center" wrapText="1"/>
    </xf>
    <xf numFmtId="3" fontId="31" fillId="12" borderId="31" xfId="0" applyNumberFormat="1" applyFont="1" applyFill="1" applyBorder="1" applyAlignment="1">
      <alignment horizontal="center" vertical="center" wrapText="1"/>
    </xf>
    <xf numFmtId="3" fontId="31" fillId="12" borderId="29" xfId="0" applyNumberFormat="1" applyFont="1" applyFill="1" applyBorder="1" applyAlignment="1">
      <alignment horizontal="center" vertical="center" wrapText="1"/>
    </xf>
    <xf numFmtId="3" fontId="31" fillId="12" borderId="30" xfId="0" applyNumberFormat="1" applyFont="1" applyFill="1" applyBorder="1" applyAlignment="1">
      <alignment horizontal="center" vertical="center" wrapText="1"/>
    </xf>
    <xf numFmtId="3" fontId="31" fillId="12" borderId="10" xfId="0" applyNumberFormat="1" applyFont="1" applyFill="1" applyBorder="1" applyAlignment="1">
      <alignment horizontal="center" vertical="center" wrapText="1"/>
    </xf>
    <xf numFmtId="3" fontId="31" fillId="12" borderId="18" xfId="0" applyNumberFormat="1" applyFont="1" applyFill="1" applyBorder="1" applyAlignment="1">
      <alignment horizontal="center" vertical="center" wrapText="1"/>
    </xf>
    <xf numFmtId="3" fontId="31" fillId="12" borderId="12" xfId="0" applyNumberFormat="1" applyFont="1" applyFill="1" applyBorder="1" applyAlignment="1">
      <alignment horizontal="center" vertical="center" wrapText="1"/>
    </xf>
    <xf numFmtId="0" fontId="31" fillId="12" borderId="5" xfId="0" applyFont="1" applyFill="1" applyBorder="1" applyAlignment="1">
      <alignment horizontal="center" vertical="center" wrapText="1"/>
    </xf>
    <xf numFmtId="0" fontId="31" fillId="12" borderId="63" xfId="0" applyFont="1" applyFill="1" applyBorder="1" applyAlignment="1">
      <alignment horizontal="center" vertical="center" wrapText="1"/>
    </xf>
    <xf numFmtId="0" fontId="31" fillId="12" borderId="24" xfId="0" applyFont="1" applyFill="1" applyBorder="1" applyAlignment="1">
      <alignment horizontal="center" vertical="center" wrapText="1"/>
    </xf>
    <xf numFmtId="0" fontId="33" fillId="12" borderId="3" xfId="0" applyFont="1" applyFill="1" applyBorder="1" applyAlignment="1">
      <alignment horizontal="center" vertical="center" wrapText="1"/>
    </xf>
    <xf numFmtId="0" fontId="33" fillId="12" borderId="24" xfId="0" applyFont="1" applyFill="1" applyBorder="1" applyAlignment="1">
      <alignment horizontal="center" vertical="center" wrapText="1"/>
    </xf>
    <xf numFmtId="0" fontId="31" fillId="12" borderId="59" xfId="0" applyFont="1" applyFill="1" applyBorder="1" applyAlignment="1">
      <alignment horizontal="center" vertical="center" wrapText="1"/>
    </xf>
    <xf numFmtId="0" fontId="31" fillId="12" borderId="1" xfId="0" applyFont="1" applyFill="1" applyBorder="1" applyAlignment="1">
      <alignment horizontal="center" vertical="center" wrapText="1"/>
    </xf>
    <xf numFmtId="0" fontId="33" fillId="12" borderId="1" xfId="0" applyFont="1" applyFill="1" applyBorder="1" applyAlignment="1">
      <alignment horizontal="center" vertical="center" wrapText="1"/>
    </xf>
    <xf numFmtId="0" fontId="34" fillId="12" borderId="1" xfId="0" applyFont="1" applyFill="1" applyBorder="1" applyAlignment="1">
      <alignment horizontal="center" vertical="center" wrapText="1"/>
    </xf>
    <xf numFmtId="0" fontId="3" fillId="12" borderId="14" xfId="0" applyFont="1" applyFill="1" applyBorder="1" applyAlignment="1">
      <alignment horizontal="left" vertical="center" wrapText="1"/>
    </xf>
    <xf numFmtId="0" fontId="3" fillId="12" borderId="46" xfId="0" applyFont="1" applyFill="1" applyBorder="1" applyAlignment="1">
      <alignment horizontal="left" vertical="center" wrapText="1"/>
    </xf>
    <xf numFmtId="0" fontId="33" fillId="12" borderId="1" xfId="0" applyFont="1" applyFill="1" applyBorder="1" applyAlignment="1">
      <alignment horizontal="left" vertical="center" wrapText="1"/>
    </xf>
    <xf numFmtId="3" fontId="31" fillId="12" borderId="14" xfId="0" applyNumberFormat="1" applyFont="1" applyFill="1" applyBorder="1" applyAlignment="1">
      <alignment horizontal="center" vertical="center" wrapText="1"/>
    </xf>
    <xf numFmtId="3" fontId="31" fillId="12" borderId="56" xfId="0" applyNumberFormat="1" applyFont="1" applyFill="1" applyBorder="1" applyAlignment="1">
      <alignment horizontal="center" vertical="center" wrapText="1"/>
    </xf>
    <xf numFmtId="3" fontId="31" fillId="12" borderId="46" xfId="0" applyNumberFormat="1" applyFont="1" applyFill="1" applyBorder="1" applyAlignment="1">
      <alignment horizontal="center" vertical="center" wrapText="1"/>
    </xf>
    <xf numFmtId="0" fontId="33" fillId="12" borderId="47" xfId="0" applyFont="1" applyFill="1" applyBorder="1" applyAlignment="1">
      <alignment horizontal="center" vertical="center" wrapText="1"/>
    </xf>
    <xf numFmtId="3" fontId="31" fillId="12" borderId="1" xfId="0" applyNumberFormat="1" applyFont="1" applyFill="1" applyBorder="1" applyAlignment="1">
      <alignment horizontal="center" vertical="center" wrapText="1"/>
    </xf>
    <xf numFmtId="3" fontId="10" fillId="12" borderId="1" xfId="0" applyNumberFormat="1" applyFont="1" applyFill="1" applyBorder="1" applyAlignment="1">
      <alignment horizontal="center" vertical="center" wrapText="1"/>
    </xf>
    <xf numFmtId="3" fontId="10" fillId="12" borderId="1" xfId="0" applyNumberFormat="1" applyFont="1" applyFill="1" applyBorder="1" applyAlignment="1">
      <alignment horizontal="center" vertical="center"/>
    </xf>
    <xf numFmtId="0" fontId="31" fillId="13" borderId="66" xfId="0" applyFont="1" applyFill="1" applyBorder="1" applyAlignment="1">
      <alignment horizontal="center" vertical="center" wrapText="1"/>
    </xf>
    <xf numFmtId="0" fontId="31" fillId="13" borderId="56" xfId="0" applyFont="1" applyFill="1" applyBorder="1" applyAlignment="1">
      <alignment horizontal="center" vertical="center" wrapText="1"/>
    </xf>
    <xf numFmtId="0" fontId="31" fillId="13" borderId="62" xfId="0" applyFont="1" applyFill="1" applyBorder="1" applyAlignment="1">
      <alignment horizontal="center" vertical="center" wrapText="1"/>
    </xf>
    <xf numFmtId="0" fontId="31" fillId="12" borderId="6" xfId="0" applyFont="1" applyFill="1" applyBorder="1" applyAlignment="1">
      <alignment horizontal="center" vertical="center" wrapText="1"/>
    </xf>
    <xf numFmtId="0" fontId="31" fillId="11" borderId="0" xfId="0" applyFont="1" applyFill="1" applyBorder="1" applyAlignment="1">
      <alignment horizontal="center" vertical="center" wrapText="1"/>
    </xf>
    <xf numFmtId="0" fontId="31" fillId="11" borderId="16" xfId="0" applyFont="1" applyFill="1" applyBorder="1" applyAlignment="1">
      <alignment horizontal="center" vertical="center" wrapText="1"/>
    </xf>
    <xf numFmtId="0" fontId="32" fillId="11" borderId="19" xfId="0" applyFont="1" applyFill="1" applyBorder="1" applyAlignment="1">
      <alignment horizontal="center" vertical="center" wrapText="1"/>
    </xf>
    <xf numFmtId="0" fontId="32" fillId="11" borderId="20" xfId="0" applyFont="1" applyFill="1" applyBorder="1" applyAlignment="1">
      <alignment horizontal="center" vertical="center" wrapText="1"/>
    </xf>
    <xf numFmtId="0" fontId="32" fillId="11" borderId="21" xfId="0" applyFont="1" applyFill="1" applyBorder="1" applyAlignment="1">
      <alignment horizontal="center" vertical="center" wrapText="1"/>
    </xf>
    <xf numFmtId="0" fontId="37" fillId="11" borderId="19" xfId="0" applyFont="1" applyFill="1" applyBorder="1" applyAlignment="1">
      <alignment horizontal="center" vertical="center" wrapText="1"/>
    </xf>
    <xf numFmtId="0" fontId="37" fillId="11" borderId="20" xfId="0" applyFont="1" applyFill="1" applyBorder="1" applyAlignment="1">
      <alignment horizontal="center" vertical="center" wrapText="1"/>
    </xf>
    <xf numFmtId="0" fontId="38" fillId="15" borderId="1" xfId="0" applyFont="1" applyFill="1" applyBorder="1" applyAlignment="1">
      <alignment horizontal="left" vertical="center" wrapText="1"/>
    </xf>
    <xf numFmtId="3" fontId="31" fillId="12" borderId="19" xfId="0" applyNumberFormat="1" applyFont="1" applyFill="1" applyBorder="1" applyAlignment="1">
      <alignment horizontal="center" vertical="center" wrapText="1"/>
    </xf>
    <xf numFmtId="3" fontId="31" fillId="12" borderId="20" xfId="0" applyNumberFormat="1" applyFont="1" applyFill="1" applyBorder="1" applyAlignment="1">
      <alignment horizontal="center" vertical="center" wrapText="1"/>
    </xf>
    <xf numFmtId="3" fontId="31" fillId="12" borderId="21" xfId="0" applyNumberFormat="1" applyFont="1" applyFill="1" applyBorder="1" applyAlignment="1">
      <alignment horizontal="center" vertical="center" wrapText="1"/>
    </xf>
    <xf numFmtId="0" fontId="31" fillId="12" borderId="26" xfId="0" applyFont="1" applyFill="1" applyBorder="1" applyAlignment="1">
      <alignment horizontal="center" vertical="center" wrapText="1"/>
    </xf>
    <xf numFmtId="0" fontId="31" fillId="12" borderId="25" xfId="0" applyFont="1" applyFill="1" applyBorder="1" applyAlignment="1">
      <alignment horizontal="center" vertical="center" wrapText="1"/>
    </xf>
    <xf numFmtId="0" fontId="31" fillId="12" borderId="60" xfId="0" applyFont="1" applyFill="1" applyBorder="1" applyAlignment="1">
      <alignment horizontal="center" vertical="center" wrapText="1"/>
    </xf>
    <xf numFmtId="0" fontId="31" fillId="12" borderId="58" xfId="0" applyFont="1" applyFill="1" applyBorder="1" applyAlignment="1">
      <alignment horizontal="center" vertical="center" wrapText="1"/>
    </xf>
    <xf numFmtId="0" fontId="37" fillId="13" borderId="6" xfId="0" applyFont="1" applyFill="1" applyBorder="1" applyAlignment="1">
      <alignment horizontal="center" vertical="center" wrapText="1"/>
    </xf>
    <xf numFmtId="0" fontId="48" fillId="0" borderId="19" xfId="0" applyFont="1" applyBorder="1" applyAlignment="1">
      <alignment wrapText="1"/>
    </xf>
    <xf numFmtId="0" fontId="0" fillId="0" borderId="20" xfId="0" applyBorder="1" applyAlignment="1">
      <alignment wrapText="1"/>
    </xf>
    <xf numFmtId="0" fontId="0" fillId="0" borderId="21" xfId="0" applyBorder="1" applyAlignment="1">
      <alignment wrapText="1"/>
    </xf>
    <xf numFmtId="0" fontId="31" fillId="12" borderId="57" xfId="0" applyFont="1" applyFill="1" applyBorder="1" applyAlignment="1">
      <alignment horizontal="center" vertical="center" wrapText="1"/>
    </xf>
    <xf numFmtId="3" fontId="13" fillId="0" borderId="19" xfId="0" applyNumberFormat="1" applyFont="1" applyBorder="1" applyAlignment="1">
      <alignment horizontal="center" vertical="center" wrapText="1"/>
    </xf>
    <xf numFmtId="3" fontId="13" fillId="0" borderId="20" xfId="0" applyNumberFormat="1" applyFont="1" applyBorder="1" applyAlignment="1">
      <alignment horizontal="center" vertical="center" wrapText="1"/>
    </xf>
    <xf numFmtId="3" fontId="13" fillId="0" borderId="27" xfId="0" applyNumberFormat="1" applyFont="1" applyBorder="1" applyAlignment="1">
      <alignment horizontal="center" vertical="center" wrapText="1"/>
    </xf>
    <xf numFmtId="3" fontId="13" fillId="0" borderId="55" xfId="0" applyNumberFormat="1" applyFont="1" applyBorder="1" applyAlignment="1">
      <alignment horizontal="center" vertical="center" wrapText="1"/>
    </xf>
    <xf numFmtId="0" fontId="13" fillId="0" borderId="57" xfId="0" applyFont="1" applyBorder="1" applyAlignment="1">
      <alignment horizontal="center" vertical="center" wrapText="1"/>
    </xf>
    <xf numFmtId="3" fontId="13" fillId="0" borderId="17" xfId="0" applyNumberFormat="1" applyFont="1" applyFill="1" applyBorder="1" applyAlignment="1">
      <alignment horizontal="center" vertical="center" wrapText="1"/>
    </xf>
    <xf numFmtId="3" fontId="13" fillId="0" borderId="15" xfId="0" applyNumberFormat="1" applyFont="1" applyFill="1" applyBorder="1" applyAlignment="1">
      <alignment horizontal="center" vertical="center" wrapText="1"/>
    </xf>
    <xf numFmtId="0" fontId="33" fillId="12" borderId="57" xfId="0" applyFont="1" applyFill="1" applyBorder="1" applyAlignment="1">
      <alignment horizontal="center" vertical="center" wrapText="1"/>
    </xf>
    <xf numFmtId="0" fontId="34" fillId="12" borderId="57" xfId="0" applyFont="1" applyFill="1" applyBorder="1" applyAlignment="1">
      <alignment horizontal="center" vertical="center" wrapText="1"/>
    </xf>
    <xf numFmtId="3" fontId="13" fillId="0" borderId="21" xfId="0" applyNumberFormat="1" applyFont="1" applyBorder="1" applyAlignment="1">
      <alignment horizontal="center" vertical="center" wrapText="1"/>
    </xf>
    <xf numFmtId="3" fontId="0" fillId="0" borderId="20" xfId="0" applyNumberFormat="1" applyBorder="1" applyAlignment="1">
      <alignment horizontal="center" vertical="center"/>
    </xf>
    <xf numFmtId="0" fontId="29" fillId="0" borderId="0" xfId="0" applyFont="1" applyBorder="1" applyAlignment="1">
      <alignment horizontal="center" vertical="center"/>
    </xf>
    <xf numFmtId="3" fontId="28" fillId="10" borderId="39" xfId="0" applyNumberFormat="1" applyFont="1" applyFill="1" applyBorder="1" applyAlignment="1">
      <alignment horizontal="center" vertical="center" wrapText="1"/>
    </xf>
    <xf numFmtId="3" fontId="28" fillId="10" borderId="40" xfId="0" applyNumberFormat="1" applyFont="1" applyFill="1" applyBorder="1" applyAlignment="1">
      <alignment horizontal="center" vertical="center" wrapText="1"/>
    </xf>
    <xf numFmtId="0" fontId="27" fillId="9" borderId="31" xfId="0" applyFont="1" applyFill="1" applyBorder="1" applyAlignment="1">
      <alignment horizontal="justify" vertical="center" wrapText="1"/>
    </xf>
    <xf numFmtId="0" fontId="27" fillId="9" borderId="8" xfId="0" applyFont="1" applyFill="1" applyBorder="1" applyAlignment="1">
      <alignment horizontal="justify" vertical="center" wrapText="1"/>
    </xf>
    <xf numFmtId="0" fontId="27" fillId="9" borderId="42" xfId="0" applyFont="1" applyFill="1" applyBorder="1" applyAlignment="1">
      <alignment horizontal="justify" vertical="center" wrapText="1"/>
    </xf>
    <xf numFmtId="0" fontId="27" fillId="9" borderId="29" xfId="0" applyFont="1" applyFill="1" applyBorder="1" applyAlignment="1">
      <alignment horizontal="center" vertical="center" wrapText="1"/>
    </xf>
    <xf numFmtId="0" fontId="27" fillId="9" borderId="0" xfId="0" applyFont="1" applyFill="1" applyBorder="1" applyAlignment="1">
      <alignment horizontal="center" vertical="center" wrapText="1"/>
    </xf>
    <xf numFmtId="0" fontId="27" fillId="9" borderId="32" xfId="0" applyFont="1" applyFill="1" applyBorder="1" applyAlignment="1">
      <alignment horizontal="center" vertical="center" wrapText="1"/>
    </xf>
    <xf numFmtId="0" fontId="22" fillId="10" borderId="43" xfId="0" applyFont="1" applyFill="1" applyBorder="1" applyAlignment="1">
      <alignment horizontal="justify" vertical="center" wrapText="1"/>
    </xf>
    <xf numFmtId="0" fontId="22" fillId="10" borderId="35" xfId="0" applyFont="1" applyFill="1" applyBorder="1" applyAlignment="1">
      <alignment horizontal="justify" vertical="center" wrapText="1"/>
    </xf>
    <xf numFmtId="0" fontId="22" fillId="10" borderId="41" xfId="0" applyFont="1" applyFill="1" applyBorder="1" applyAlignment="1">
      <alignment horizontal="justify" vertical="center" wrapText="1"/>
    </xf>
    <xf numFmtId="0" fontId="23" fillId="0" borderId="44" xfId="0" applyFont="1" applyBorder="1" applyAlignment="1">
      <alignment horizontal="center" vertical="center" wrapText="1"/>
    </xf>
    <xf numFmtId="0" fontId="23" fillId="0" borderId="45" xfId="0" applyFont="1" applyBorder="1" applyAlignment="1">
      <alignment horizontal="center" vertical="center" wrapText="1"/>
    </xf>
    <xf numFmtId="3" fontId="23" fillId="0" borderId="44" xfId="0" applyNumberFormat="1" applyFont="1" applyBorder="1" applyAlignment="1">
      <alignment horizontal="center" vertical="center" wrapText="1"/>
    </xf>
    <xf numFmtId="3" fontId="23" fillId="0" borderId="45" xfId="0" applyNumberFormat="1" applyFont="1" applyBorder="1" applyAlignment="1">
      <alignment horizontal="center" vertical="center" wrapText="1"/>
    </xf>
    <xf numFmtId="0" fontId="36" fillId="12" borderId="1" xfId="0" applyFont="1" applyFill="1" applyBorder="1" applyAlignment="1">
      <alignment horizontal="center" vertical="center" wrapText="1"/>
    </xf>
  </cellXfs>
  <cellStyles count="16">
    <cellStyle name="Accent2" xfId="1" builtinId="33"/>
    <cellStyle name="Accent5" xfId="2" builtinId="45"/>
    <cellStyle name="Accent6" xfId="3" builtinId="49"/>
    <cellStyle name="Comma" xfId="4" builtinId="3"/>
    <cellStyle name="Comma 2 2" xfId="15" xr:uid="{00000000-0005-0000-0000-000004000000}"/>
    <cellStyle name="Comma 3" xfId="5" xr:uid="{00000000-0005-0000-0000-000005000000}"/>
    <cellStyle name="Comma 5" xfId="6" xr:uid="{00000000-0005-0000-0000-000006000000}"/>
    <cellStyle name="Normal" xfId="0" builtinId="0"/>
    <cellStyle name="Normal 113" xfId="7" xr:uid="{00000000-0005-0000-0000-000008000000}"/>
    <cellStyle name="Normal 117" xfId="8" xr:uid="{00000000-0005-0000-0000-000009000000}"/>
    <cellStyle name="Normal 127" xfId="9" xr:uid="{00000000-0005-0000-0000-00000A000000}"/>
    <cellStyle name="Normal 3" xfId="10" xr:uid="{00000000-0005-0000-0000-00000B000000}"/>
    <cellStyle name="Normal 3 4" xfId="11" xr:uid="{00000000-0005-0000-0000-00000C000000}"/>
    <cellStyle name="Normal 4 2" xfId="12" xr:uid="{00000000-0005-0000-0000-00000D000000}"/>
    <cellStyle name="Normal 5 4" xfId="13" xr:uid="{00000000-0005-0000-0000-00000E000000}"/>
    <cellStyle name="Percent" xfId="14"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hartsheet" Target="chartsheets/sheet3.xml"/><Relationship Id="rId11" Type="http://schemas.openxmlformats.org/officeDocument/2006/relationships/calcChain" Target="calcChain.xml"/><Relationship Id="rId5" Type="http://schemas.openxmlformats.org/officeDocument/2006/relationships/chartsheet" Target="chartsheets/sheet2.xml"/><Relationship Id="rId10" Type="http://schemas.openxmlformats.org/officeDocument/2006/relationships/sheetMetadata" Target="metadata.xml"/><Relationship Id="rId4" Type="http://schemas.openxmlformats.org/officeDocument/2006/relationships/chartsheet" Target="chartsheets/sheet1.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Kostot e PV- NDARJA E SHPENZIMEVE</a:t>
            </a:r>
          </a:p>
        </c:rich>
      </c:tx>
      <c:overlay val="0"/>
    </c:title>
    <c:autoTitleDeleted val="0"/>
    <c:plotArea>
      <c:layout>
        <c:manualLayout>
          <c:layoutTarget val="inner"/>
          <c:xMode val="edge"/>
          <c:yMode val="edge"/>
          <c:x val="0.19051614005006351"/>
          <c:y val="8.0593611400951157E-2"/>
          <c:w val="0.63037166507229181"/>
          <c:h val="0.91940638859904888"/>
        </c:manualLayout>
      </c:layout>
      <c:pieChart>
        <c:varyColors val="1"/>
        <c:ser>
          <c:idx val="0"/>
          <c:order val="0"/>
          <c:dPt>
            <c:idx val="0"/>
            <c:bubble3D val="0"/>
            <c:extLst>
              <c:ext xmlns:c16="http://schemas.microsoft.com/office/drawing/2014/chart" uri="{C3380CC4-5D6E-409C-BE32-E72D297353CC}">
                <c16:uniqueId val="{00000000-59E5-4378-8DD9-3A8B04A4F3E6}"/>
              </c:ext>
            </c:extLst>
          </c:dPt>
          <c:dPt>
            <c:idx val="1"/>
            <c:bubble3D val="0"/>
            <c:extLst>
              <c:ext xmlns:c16="http://schemas.microsoft.com/office/drawing/2014/chart" uri="{C3380CC4-5D6E-409C-BE32-E72D297353CC}">
                <c16:uniqueId val="{00000001-59E5-4378-8DD9-3A8B04A4F3E6}"/>
              </c:ext>
            </c:extLst>
          </c:dPt>
          <c:dPt>
            <c:idx val="2"/>
            <c:bubble3D val="0"/>
            <c:extLst>
              <c:ext xmlns:c16="http://schemas.microsoft.com/office/drawing/2014/chart" uri="{C3380CC4-5D6E-409C-BE32-E72D297353CC}">
                <c16:uniqueId val="{00000002-59E5-4378-8DD9-3A8B04A4F3E6}"/>
              </c:ext>
            </c:extLst>
          </c:dPt>
          <c:dLbls>
            <c:dLbl>
              <c:idx val="0"/>
              <c:tx>
                <c:rich>
                  <a:bodyPr/>
                  <a:lstStyle/>
                  <a:p>
                    <a:r>
                      <a:rPr lang="en-US"/>
                      <a:t>PBA 2021-2023</a:t>
                    </a:r>
                  </a:p>
                  <a:p>
                    <a:r>
                      <a:rPr lang="en-US"/>
                      <a:t>56</a:t>
                    </a:r>
                  </a:p>
                  <a:p>
                    <a:r>
                      <a:rPr lang="en-US" baseline="0"/>
                      <a:t> </a:t>
                    </a:r>
                    <a:r>
                      <a:rPr lang="en-US"/>
                      <a:t>%</a:t>
                    </a:r>
                  </a:p>
                </c:rich>
              </c:tx>
              <c:dLblPos val="ctr"/>
              <c:showLegendKey val="0"/>
              <c:showVal val="0"/>
              <c:showCatName val="1"/>
              <c:showSerName val="0"/>
              <c:showPercent val="1"/>
              <c:showBubbleSize val="0"/>
              <c:extLst>
                <c:ext xmlns:c15="http://schemas.microsoft.com/office/drawing/2012/chart" uri="{CE6537A1-D6FC-4f65-9D91-7224C49458BB}">
                  <c15:showDataLabelsRange val="0"/>
                </c:ext>
                <c:ext xmlns:c16="http://schemas.microsoft.com/office/drawing/2014/chart" uri="{C3380CC4-5D6E-409C-BE32-E72D297353CC}">
                  <c16:uniqueId val="{00000000-59E5-4378-8DD9-3A8B04A4F3E6}"/>
                </c:ext>
              </c:extLst>
            </c:dLbl>
            <c:dLbl>
              <c:idx val="1"/>
              <c:layout>
                <c:manualLayout>
                  <c:x val="8.9677510494460405E-2"/>
                  <c:y val="-0.14964560623613279"/>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59E5-4378-8DD9-3A8B04A4F3E6}"/>
                </c:ext>
              </c:extLst>
            </c:dLbl>
            <c:dLbl>
              <c:idx val="2"/>
              <c:tx>
                <c:rich>
                  <a:bodyPr/>
                  <a:lstStyle/>
                  <a:p>
                    <a:r>
                      <a:rPr lang="en-US"/>
                      <a:t>Buxheti</a:t>
                    </a:r>
                    <a:r>
                      <a:rPr lang="en-US" baseline="0"/>
                      <a:t> </a:t>
                    </a:r>
                    <a:r>
                      <a:rPr lang="en-US"/>
                      <a:t> 2024-2025
37</a:t>
                    </a:r>
                    <a:r>
                      <a:rPr lang="en-US" baseline="0"/>
                      <a:t> </a:t>
                    </a:r>
                    <a:r>
                      <a:rPr lang="en-US"/>
                      <a:t>%</a:t>
                    </a:r>
                  </a:p>
                </c:rich>
              </c:tx>
              <c:dLblPos val="ctr"/>
              <c:showLegendKey val="0"/>
              <c:showVal val="0"/>
              <c:showCatName val="1"/>
              <c:showSerName val="0"/>
              <c:showPercent val="1"/>
              <c:showBubbleSize val="0"/>
              <c:extLst>
                <c:ext xmlns:c15="http://schemas.microsoft.com/office/drawing/2012/chart" uri="{CE6537A1-D6FC-4f65-9D91-7224C49458BB}">
                  <c15:showDataLabelsRange val="0"/>
                </c:ext>
                <c:ext xmlns:c16="http://schemas.microsoft.com/office/drawing/2014/chart" uri="{C3380CC4-5D6E-409C-BE32-E72D297353CC}">
                  <c16:uniqueId val="{00000002-59E5-4378-8DD9-3A8B04A4F3E6}"/>
                </c:ext>
              </c:extLst>
            </c:dLbl>
            <c:dLbl>
              <c:idx val="3"/>
              <c:tx>
                <c:rich>
                  <a:bodyPr/>
                  <a:lstStyle/>
                  <a:p>
                    <a:r>
                      <a:rPr lang="en-US"/>
                      <a:t>Hendek financiar 2021-2025
4</a:t>
                    </a:r>
                    <a:r>
                      <a:rPr lang="en-US" baseline="0"/>
                      <a:t> </a:t>
                    </a:r>
                    <a:r>
                      <a:rPr lang="en-US"/>
                      <a:t>%</a:t>
                    </a:r>
                  </a:p>
                </c:rich>
              </c:tx>
              <c:dLblPos val="ctr"/>
              <c:showLegendKey val="0"/>
              <c:showVal val="0"/>
              <c:showCatName val="1"/>
              <c:showSerName val="0"/>
              <c:showPercent val="1"/>
              <c:showBubbleSize val="0"/>
              <c:extLst>
                <c:ext xmlns:c15="http://schemas.microsoft.com/office/drawing/2012/chart" uri="{CE6537A1-D6FC-4f65-9D91-7224C49458BB}">
                  <c15:showDataLabelsRange val="0"/>
                </c:ext>
                <c:ext xmlns:c16="http://schemas.microsoft.com/office/drawing/2014/chart" uri="{C3380CC4-5D6E-409C-BE32-E72D297353CC}">
                  <c16:uniqueId val="{00000003-ACD3-4C2D-8CB5-B8A21EC0BD16}"/>
                </c:ext>
              </c:extLst>
            </c:dLbl>
            <c:spPr>
              <a:noFill/>
              <a:ln>
                <a:noFill/>
              </a:ln>
              <a:effectLst/>
            </c:spPr>
            <c:txPr>
              <a:bodyPr rot="0" vert="horz"/>
              <a:lstStyle/>
              <a:p>
                <a:pPr>
                  <a:defRPr/>
                </a:pPr>
                <a:endParaRPr lang="en-US"/>
              </a:p>
            </c:txPr>
            <c:dLblPos val="ctr"/>
            <c:showLegendKey val="0"/>
            <c:showVal val="0"/>
            <c:showCatName val="1"/>
            <c:showSerName val="0"/>
            <c:showPercent val="1"/>
            <c:showBubbleSize val="0"/>
            <c:showLeaderLines val="1"/>
            <c:extLst>
              <c:ext xmlns:c15="http://schemas.microsoft.com/office/drawing/2012/chart" uri="{CE6537A1-D6FC-4f65-9D91-7224C49458BB}"/>
            </c:extLst>
          </c:dLbls>
          <c:cat>
            <c:strRef>
              <c:f>'Totali i Qëllimit të Politikav '!$G$26:$G$29</c:f>
              <c:strCache>
                <c:ptCount val="4"/>
                <c:pt idx="0">
                  <c:v>PBA 2021-2023</c:v>
                </c:pt>
                <c:pt idx="1">
                  <c:v>FInancimi I Huaj</c:v>
                </c:pt>
                <c:pt idx="2">
                  <c:v>Buxheti  2021-2025</c:v>
                </c:pt>
                <c:pt idx="3">
                  <c:v>Hendek financiar 2021-2025</c:v>
                </c:pt>
              </c:strCache>
            </c:strRef>
          </c:cat>
          <c:val>
            <c:numRef>
              <c:f>'Totali i Qëllimit të Politikav '!$H$26:$H$29</c:f>
              <c:numCache>
                <c:formatCode>#,##0</c:formatCode>
                <c:ptCount val="4"/>
                <c:pt idx="0">
                  <c:v>0</c:v>
                </c:pt>
                <c:pt idx="1">
                  <c:v>0</c:v>
                </c:pt>
                <c:pt idx="2">
                  <c:v>0</c:v>
                </c:pt>
                <c:pt idx="3">
                  <c:v>0</c:v>
                </c:pt>
              </c:numCache>
            </c:numRef>
          </c:val>
          <c:extLst>
            <c:ext xmlns:c16="http://schemas.microsoft.com/office/drawing/2014/chart" uri="{C3380CC4-5D6E-409C-BE32-E72D297353CC}">
              <c16:uniqueId val="{00000003-59E5-4378-8DD9-3A8B04A4F3E6}"/>
            </c:ext>
          </c:extLst>
        </c:ser>
        <c:dLbls>
          <c:showLegendKey val="0"/>
          <c:showVal val="0"/>
          <c:showCatName val="0"/>
          <c:showSerName val="0"/>
          <c:showPercent val="0"/>
          <c:showBubbleSize val="0"/>
          <c:showLeaderLines val="1"/>
        </c:dLbls>
        <c:firstSliceAng val="0"/>
      </c:pieChart>
    </c:plotArea>
    <c:plotVisOnly val="1"/>
    <c:dispBlanksAs val="zero"/>
    <c:showDLblsOverMax val="0"/>
  </c:char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Natyra</a:t>
            </a:r>
            <a:r>
              <a:rPr lang="en-US" baseline="0"/>
              <a:t> Ekonomike e Kostove të </a:t>
            </a:r>
            <a:r>
              <a:rPr lang="en-US"/>
              <a:t>Planit te Veprimit</a:t>
            </a:r>
          </a:p>
          <a:p>
            <a:pPr>
              <a:defRPr/>
            </a:pPr>
            <a:endParaRPr lang="en-US"/>
          </a:p>
        </c:rich>
      </c:tx>
      <c:layout>
        <c:manualLayout>
          <c:xMode val="edge"/>
          <c:yMode val="edge"/>
          <c:x val="0.22354608538777701"/>
          <c:y val="1.6718481343178587E-2"/>
        </c:manualLayout>
      </c:layout>
      <c:overlay val="0"/>
    </c:title>
    <c:autoTitleDeleted val="0"/>
    <c:view3D>
      <c:rotX val="30"/>
      <c:rotY val="0"/>
      <c:rAngAx val="0"/>
      <c:perspective val="0"/>
    </c:view3D>
    <c:floor>
      <c:thickness val="0"/>
    </c:floor>
    <c:sideWall>
      <c:thickness val="0"/>
    </c:sideWall>
    <c:backWall>
      <c:thickness val="0"/>
    </c:backWall>
    <c:plotArea>
      <c:layout>
        <c:manualLayout>
          <c:layoutTarget val="inner"/>
          <c:xMode val="edge"/>
          <c:yMode val="edge"/>
          <c:x val="9.018433596246668E-2"/>
          <c:y val="0.12449163722146081"/>
          <c:w val="0.80897887323943718"/>
          <c:h val="0.72110552763819191"/>
        </c:manualLayout>
      </c:layout>
      <c:pie3DChart>
        <c:varyColors val="1"/>
        <c:ser>
          <c:idx val="0"/>
          <c:order val="0"/>
          <c:dPt>
            <c:idx val="0"/>
            <c:bubble3D val="0"/>
            <c:extLst>
              <c:ext xmlns:c16="http://schemas.microsoft.com/office/drawing/2014/chart" uri="{C3380CC4-5D6E-409C-BE32-E72D297353CC}">
                <c16:uniqueId val="{00000000-B3CC-43F5-94BE-C2C3A6E06997}"/>
              </c:ext>
            </c:extLst>
          </c:dPt>
          <c:dPt>
            <c:idx val="1"/>
            <c:bubble3D val="0"/>
            <c:extLst>
              <c:ext xmlns:c16="http://schemas.microsoft.com/office/drawing/2014/chart" uri="{C3380CC4-5D6E-409C-BE32-E72D297353CC}">
                <c16:uniqueId val="{00000001-B3CC-43F5-94BE-C2C3A6E06997}"/>
              </c:ext>
            </c:extLst>
          </c:dPt>
          <c:dLbls>
            <c:dLbl>
              <c:idx val="0"/>
              <c:layout>
                <c:manualLayout>
                  <c:x val="-0.12881743166031981"/>
                  <c:y val="4.3891114637277247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0-B3CC-43F5-94BE-C2C3A6E06997}"/>
                </c:ext>
              </c:extLst>
            </c:dLbl>
            <c:dLbl>
              <c:idx val="1"/>
              <c:layout>
                <c:manualLayout>
                  <c:x val="5.5043066392952159E-2"/>
                  <c:y val="9.5757734724762952E-3"/>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B3CC-43F5-94BE-C2C3A6E06997}"/>
                </c:ext>
              </c:extLst>
            </c:dLbl>
            <c:spPr>
              <a:noFill/>
              <a:ln>
                <a:noFill/>
              </a:ln>
              <a:effectLst/>
            </c:spPr>
            <c:txPr>
              <a:bodyPr/>
              <a:lstStyle/>
              <a:p>
                <a:pPr>
                  <a:defRPr sz="1200"/>
                </a:pPr>
                <a:endParaRPr lang="en-US"/>
              </a:p>
            </c:txPr>
            <c:showLegendKey val="0"/>
            <c:showVal val="0"/>
            <c:showCatName val="1"/>
            <c:showSerName val="0"/>
            <c:showPercent val="1"/>
            <c:showBubbleSize val="0"/>
            <c:showLeaderLines val="1"/>
            <c:extLst>
              <c:ext xmlns:c15="http://schemas.microsoft.com/office/drawing/2012/chart" uri="{CE6537A1-D6FC-4f65-9D91-7224C49458BB}"/>
            </c:extLst>
          </c:dLbls>
          <c:cat>
            <c:strRef>
              <c:f>'Totali i Qëllimit të Politikav '!$G$32:$G$33</c:f>
              <c:strCache>
                <c:ptCount val="2"/>
                <c:pt idx="0">
                  <c:v>Kosto Korente </c:v>
                </c:pt>
                <c:pt idx="1">
                  <c:v>Kosto kapitale</c:v>
                </c:pt>
              </c:strCache>
            </c:strRef>
          </c:cat>
          <c:val>
            <c:numRef>
              <c:f>'Totali i Qëllimit të Politikav '!$H$32:$H$33</c:f>
              <c:numCache>
                <c:formatCode>#,##0</c:formatCode>
                <c:ptCount val="2"/>
                <c:pt idx="0">
                  <c:v>0</c:v>
                </c:pt>
                <c:pt idx="1">
                  <c:v>0</c:v>
                </c:pt>
              </c:numCache>
            </c:numRef>
          </c:val>
          <c:extLst>
            <c:ext xmlns:c16="http://schemas.microsoft.com/office/drawing/2014/chart" uri="{C3380CC4-5D6E-409C-BE32-E72D297353CC}">
              <c16:uniqueId val="{00000002-B3CC-43F5-94BE-C2C3A6E06997}"/>
            </c:ext>
          </c:extLst>
        </c:ser>
        <c:dLbls>
          <c:showLegendKey val="0"/>
          <c:showVal val="0"/>
          <c:showCatName val="0"/>
          <c:showSerName val="0"/>
          <c:showPercent val="0"/>
          <c:showBubbleSize val="0"/>
          <c:showLeaderLines val="1"/>
        </c:dLbls>
      </c:pie3DChart>
    </c:plotArea>
    <c:plotVisOnly val="1"/>
    <c:dispBlanksAs val="zero"/>
    <c:showDLblsOverMax val="0"/>
  </c:char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latin typeface="Arial Black" panose="020B0A04020102020204" pitchFamily="34" charset="0"/>
              </a:rPr>
              <a:t>Kosto</a:t>
            </a:r>
            <a:r>
              <a:rPr lang="en-US" baseline="0">
                <a:latin typeface="Arial Black" panose="020B0A04020102020204" pitchFamily="34" charset="0"/>
              </a:rPr>
              <a:t> të lidhura me qëllimet e politikave </a:t>
            </a:r>
            <a:endParaRPr lang="en-US">
              <a:latin typeface="Arial Black" panose="020B0A04020102020204" pitchFamily="34" charset="0"/>
            </a:endParaRPr>
          </a:p>
        </c:rich>
      </c:tx>
      <c:overlay val="0"/>
      <c:spPr>
        <a:noFill/>
        <a:ln w="25400">
          <a:noFill/>
        </a:ln>
      </c:spPr>
    </c:title>
    <c:autoTitleDeleted val="0"/>
    <c:plotArea>
      <c:layout>
        <c:manualLayout>
          <c:layoutTarget val="inner"/>
          <c:xMode val="edge"/>
          <c:yMode val="edge"/>
          <c:x val="9.4427082040288296E-2"/>
          <c:y val="0.10591454124470739"/>
          <c:w val="0.78849550227215892"/>
          <c:h val="0.83343307925958854"/>
        </c:manualLayout>
      </c:layout>
      <c:barChart>
        <c:barDir val="col"/>
        <c:grouping val="percentStacked"/>
        <c:varyColors val="0"/>
        <c:ser>
          <c:idx val="0"/>
          <c:order val="0"/>
          <c:tx>
            <c:strRef>
              <c:f>'Totali i Qëllimit të Politikav '!$K$24</c:f>
              <c:strCache>
                <c:ptCount val="1"/>
                <c:pt idx="0">
                  <c:v>Kosto Korente</c:v>
                </c:pt>
              </c:strCache>
            </c:strRef>
          </c:tx>
          <c:spPr>
            <a:solidFill>
              <a:srgbClr val="5B9BD5"/>
            </a:solidFill>
            <a:ln w="25400">
              <a:noFill/>
            </a:ln>
          </c:spPr>
          <c:invertIfNegative val="0"/>
          <c:dLbls>
            <c:spPr>
              <a:noFill/>
              <a:ln w="25400">
                <a:noFill/>
              </a:ln>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'Totali i Qëllimit të Politikav '!$J$25:$J$27</c:f>
              <c:strCache>
                <c:ptCount val="3"/>
                <c:pt idx="0">
                  <c:v>Qëllimi i Politikës I</c:v>
                </c:pt>
                <c:pt idx="1">
                  <c:v>Qëllimi i Politikës II</c:v>
                </c:pt>
                <c:pt idx="2">
                  <c:v>Qëllimi i Politikës III</c:v>
                </c:pt>
              </c:strCache>
            </c:strRef>
          </c:cat>
          <c:val>
            <c:numRef>
              <c:f>'Totali i Qëllimit të Politikav '!$K$25:$K$27</c:f>
              <c:numCache>
                <c:formatCode>#,##0</c:formatCode>
                <c:ptCount val="3"/>
                <c:pt idx="0">
                  <c:v>0</c:v>
                </c:pt>
                <c:pt idx="1">
                  <c:v>0</c:v>
                </c:pt>
                <c:pt idx="2">
                  <c:v>0</c:v>
                </c:pt>
              </c:numCache>
            </c:numRef>
          </c:val>
          <c:extLst>
            <c:ext xmlns:c16="http://schemas.microsoft.com/office/drawing/2014/chart" uri="{C3380CC4-5D6E-409C-BE32-E72D297353CC}">
              <c16:uniqueId val="{00000000-6A1C-42D3-B41C-F2E4F4479BA2}"/>
            </c:ext>
          </c:extLst>
        </c:ser>
        <c:ser>
          <c:idx val="1"/>
          <c:order val="1"/>
          <c:tx>
            <c:strRef>
              <c:f>'Totali i Qëllimit të Politikav '!$L$24</c:f>
              <c:strCache>
                <c:ptCount val="1"/>
                <c:pt idx="0">
                  <c:v>Kosto Kapitale</c:v>
                </c:pt>
              </c:strCache>
            </c:strRef>
          </c:tx>
          <c:spPr>
            <a:solidFill>
              <a:srgbClr val="ED7D31"/>
            </a:solidFill>
            <a:ln w="25400">
              <a:noFill/>
            </a:ln>
          </c:spPr>
          <c:invertIfNegative val="0"/>
          <c:dLbls>
            <c:spPr>
              <a:noFill/>
              <a:ln w="25400">
                <a:noFill/>
              </a:ln>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'Totali i Qëllimit të Politikav '!$J$25:$J$27</c:f>
              <c:strCache>
                <c:ptCount val="3"/>
                <c:pt idx="0">
                  <c:v>Qëllimi i Politikës I</c:v>
                </c:pt>
                <c:pt idx="1">
                  <c:v>Qëllimi i Politikës II</c:v>
                </c:pt>
                <c:pt idx="2">
                  <c:v>Qëllimi i Politikës III</c:v>
                </c:pt>
              </c:strCache>
            </c:strRef>
          </c:cat>
          <c:val>
            <c:numRef>
              <c:f>'Totali i Qëllimit të Politikav '!$L$25:$L$27</c:f>
              <c:numCache>
                <c:formatCode>#,##0</c:formatCode>
                <c:ptCount val="3"/>
                <c:pt idx="0">
                  <c:v>0</c:v>
                </c:pt>
                <c:pt idx="1">
                  <c:v>0</c:v>
                </c:pt>
                <c:pt idx="2">
                  <c:v>0</c:v>
                </c:pt>
              </c:numCache>
            </c:numRef>
          </c:val>
          <c:extLst>
            <c:ext xmlns:c16="http://schemas.microsoft.com/office/drawing/2014/chart" uri="{C3380CC4-5D6E-409C-BE32-E72D297353CC}">
              <c16:uniqueId val="{00000001-6A1C-42D3-B41C-F2E4F4479BA2}"/>
            </c:ext>
          </c:extLst>
        </c:ser>
        <c:dLbls>
          <c:showLegendKey val="0"/>
          <c:showVal val="0"/>
          <c:showCatName val="0"/>
          <c:showSerName val="0"/>
          <c:showPercent val="0"/>
          <c:showBubbleSize val="0"/>
        </c:dLbls>
        <c:gapWidth val="55"/>
        <c:overlap val="100"/>
        <c:axId val="199270784"/>
        <c:axId val="199272320"/>
      </c:barChart>
      <c:catAx>
        <c:axId val="1992707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99272320"/>
        <c:crosses val="autoZero"/>
        <c:auto val="1"/>
        <c:lblAlgn val="ctr"/>
        <c:lblOffset val="100"/>
        <c:noMultiLvlLbl val="0"/>
      </c:catAx>
      <c:valAx>
        <c:axId val="199272320"/>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ln w="6350">
            <a:noFill/>
          </a:ln>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99270784"/>
        <c:crosses val="autoZero"/>
        <c:crossBetween val="between"/>
      </c:valAx>
      <c:spPr>
        <a:noFill/>
        <a:ln w="25400">
          <a:noFill/>
        </a:ln>
      </c:spPr>
    </c:plotArea>
    <c:legend>
      <c:legendPos val="r"/>
      <c:layout>
        <c:manualLayout>
          <c:xMode val="edge"/>
          <c:yMode val="edge"/>
          <c:x val="0.89524647887323927"/>
          <c:y val="0.49748743718592997"/>
          <c:w val="9.9471830985915513E-2"/>
          <c:h val="7.0351758793969849E-2"/>
        </c:manualLayout>
      </c:layout>
      <c:overlay val="0"/>
      <c:spPr>
        <a:noFill/>
        <a:ln w="25400">
          <a:noFill/>
        </a:ln>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chartSpace>
</file>

<file path=xl/chart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chart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chart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chartsheets/sheet1.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300-000000000000}">
  <sheetPr/>
  <sheetViews>
    <sheetView workbookViewId="0"/>
  </sheetViews>
  <pageMargins left="0.7" right="0.7" top="0.75" bottom="0.75" header="0.3" footer="0.3"/>
  <drawing r:id="rId1"/>
</chartsheet>
</file>

<file path=xl/chartsheets/sheet2.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400-000000000000}">
  <sheetPr>
    <tabColor theme="9" tint="-0.249977111117893"/>
  </sheetPr>
  <sheetViews>
    <sheetView workbookViewId="0"/>
  </sheetViews>
  <pageMargins left="0.7" right="0.7" top="0.75" bottom="0.75" header="0.3" footer="0.3"/>
  <drawing r:id="rId1"/>
</chartsheet>
</file>

<file path=xl/chartsheets/sheet3.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500-000000000000}">
  <sheetPr>
    <tabColor theme="9" tint="-0.249977111117893"/>
  </sheetPr>
  <sheetViews>
    <sheetView workbookViewId="0"/>
  </sheetViews>
  <pageMargins left="0.7" right="0.7" top="0.75" bottom="0.75" header="0.3" footer="0.3"/>
  <pageSetup paperSize="9" orientation="landscape" r:id="rId1"/>
  <drawing r:id="rId2"/>
</chartsheet>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absoluteAnchor>
    <xdr:pos x="0" y="0"/>
    <xdr:ext cx="8661400" cy="6286500"/>
    <xdr:graphicFrame macro="">
      <xdr:nvGraphicFramePr>
        <xdr:cNvPr id="2" name="Chart 1">
          <a:extLst>
            <a:ext uri="{FF2B5EF4-FFF2-40B4-BE49-F238E27FC236}">
              <a16:creationId xmlns:a16="http://schemas.microsoft.com/office/drawing/2014/main" id="{00000000-0008-0000-03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2.xml><?xml version="1.0" encoding="utf-8"?>
<xdr:wsDr xmlns:xdr="http://schemas.openxmlformats.org/drawingml/2006/spreadsheetDrawing" xmlns:a="http://schemas.openxmlformats.org/drawingml/2006/main">
  <xdr:absoluteAnchor>
    <xdr:pos x="0" y="0"/>
    <xdr:ext cx="8661400" cy="6286500"/>
    <xdr:graphicFrame macro="">
      <xdr:nvGraphicFramePr>
        <xdr:cNvPr id="2" name="Chart 1">
          <a:extLst>
            <a:ext uri="{FF2B5EF4-FFF2-40B4-BE49-F238E27FC236}">
              <a16:creationId xmlns:a16="http://schemas.microsoft.com/office/drawing/2014/main" id="{00000000-0008-0000-04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3.xml><?xml version="1.0" encoding="utf-8"?>
<xdr:wsDr xmlns:xdr="http://schemas.openxmlformats.org/drawingml/2006/spreadsheetDrawing" xmlns:a="http://schemas.openxmlformats.org/drawingml/2006/main">
  <xdr:absoluteAnchor>
    <xdr:pos x="0" y="0"/>
    <xdr:ext cx="9296400" cy="6070600"/>
    <xdr:graphicFrame macro="">
      <xdr:nvGraphicFramePr>
        <xdr:cNvPr id="2" name="Chart 1">
          <a:extLst>
            <a:ext uri="{FF2B5EF4-FFF2-40B4-BE49-F238E27FC236}">
              <a16:creationId xmlns:a16="http://schemas.microsoft.com/office/drawing/2014/main" id="{00000000-0008-0000-05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sheetPr>
  <dimension ref="A1:AC96"/>
  <sheetViews>
    <sheetView tabSelected="1" zoomScale="75" zoomScaleNormal="75" zoomScaleSheetLayoutView="87" workbookViewId="0">
      <pane ySplit="8" topLeftCell="A95" activePane="bottomLeft" state="frozen"/>
      <selection pane="bottomLeft" activeCell="G75" sqref="G75"/>
    </sheetView>
  </sheetViews>
  <sheetFormatPr defaultColWidth="8.81640625" defaultRowHeight="11.5" x14ac:dyDescent="0.25"/>
  <cols>
    <col min="1" max="1" width="2.453125" style="8" customWidth="1"/>
    <col min="2" max="2" width="10.26953125" style="23" bestFit="1" customWidth="1"/>
    <col min="3" max="3" width="61.54296875" style="8" customWidth="1"/>
    <col min="4" max="4" width="19.453125" style="8" hidden="1" customWidth="1"/>
    <col min="5" max="5" width="19.453125" style="8" customWidth="1"/>
    <col min="6" max="6" width="22.1796875" style="24" bestFit="1" customWidth="1"/>
    <col min="7" max="7" width="28.81640625" style="24" customWidth="1"/>
    <col min="8" max="8" width="11" style="9" customWidth="1"/>
    <col min="9" max="9" width="14.26953125" style="9" bestFit="1" customWidth="1"/>
    <col min="10" max="10" width="17.26953125" style="15" customWidth="1"/>
    <col min="11" max="11" width="16.81640625" style="15" customWidth="1"/>
    <col min="12" max="12" width="17" style="16" customWidth="1"/>
    <col min="13" max="13" width="17" style="15" customWidth="1"/>
    <col min="14" max="14" width="18.453125" style="15" customWidth="1"/>
    <col min="15" max="15" width="16.81640625" style="16" customWidth="1"/>
    <col min="16" max="16" width="17" style="16" customWidth="1"/>
    <col min="17" max="17" width="16.1796875" style="16" customWidth="1"/>
    <col min="18" max="18" width="17.1796875" style="16" customWidth="1"/>
    <col min="19" max="19" width="19.26953125" style="16" customWidth="1"/>
    <col min="20" max="20" width="14.453125" style="16" customWidth="1"/>
    <col min="21" max="21" width="19.26953125" style="16" customWidth="1"/>
    <col min="22" max="22" width="19.453125" style="16" customWidth="1"/>
    <col min="23" max="23" width="15" style="16" customWidth="1"/>
    <col min="24" max="24" width="19" style="16" customWidth="1"/>
    <col min="25" max="28" width="12.7265625" style="16" customWidth="1"/>
    <col min="29" max="29" width="15.1796875" style="16" customWidth="1"/>
    <col min="30" max="16384" width="8.81640625" style="8"/>
  </cols>
  <sheetData>
    <row r="1" spans="1:29" ht="14" x14ac:dyDescent="0.3">
      <c r="A1" s="46"/>
      <c r="B1" s="47"/>
      <c r="C1" s="48"/>
      <c r="D1" s="48"/>
      <c r="E1" s="48"/>
      <c r="F1" s="47"/>
      <c r="G1" s="49"/>
      <c r="H1" s="50"/>
      <c r="I1" s="50"/>
      <c r="J1" s="51"/>
      <c r="K1" s="51"/>
      <c r="L1" s="52"/>
      <c r="M1" s="51"/>
      <c r="N1" s="51"/>
      <c r="O1" s="52"/>
      <c r="P1" s="52"/>
      <c r="Q1" s="52"/>
      <c r="R1" s="52"/>
      <c r="S1" s="52"/>
      <c r="T1" s="52"/>
      <c r="U1" s="52"/>
      <c r="V1" s="52"/>
      <c r="W1" s="52"/>
      <c r="X1" s="52"/>
      <c r="Y1" s="52"/>
      <c r="Z1" s="52"/>
      <c r="AA1" s="52"/>
      <c r="AB1" s="52"/>
      <c r="AC1" s="52"/>
    </row>
    <row r="2" spans="1:29" ht="39" customHeight="1" thickBot="1" x14ac:dyDescent="0.3">
      <c r="A2" s="247" t="s">
        <v>287</v>
      </c>
      <c r="B2" s="247"/>
      <c r="C2" s="247"/>
      <c r="D2" s="247"/>
      <c r="E2" s="247"/>
      <c r="F2" s="247"/>
      <c r="G2" s="247"/>
      <c r="H2" s="247"/>
      <c r="I2" s="247"/>
      <c r="J2" s="247"/>
      <c r="K2" s="247"/>
      <c r="L2" s="247"/>
      <c r="M2" s="247"/>
      <c r="N2" s="247"/>
      <c r="O2" s="247"/>
      <c r="P2" s="247"/>
      <c r="Q2" s="247"/>
      <c r="R2" s="247"/>
      <c r="S2" s="247"/>
      <c r="T2" s="247"/>
      <c r="U2" s="247"/>
      <c r="V2" s="247"/>
      <c r="W2" s="247"/>
      <c r="X2" s="247"/>
      <c r="Y2" s="247"/>
      <c r="Z2" s="247"/>
      <c r="AA2" s="247"/>
      <c r="AB2" s="247"/>
      <c r="AC2" s="248"/>
    </row>
    <row r="3" spans="1:29" ht="39" customHeight="1" thickBot="1" x14ac:dyDescent="0.35">
      <c r="A3" s="46"/>
      <c r="B3" s="249" t="s">
        <v>45</v>
      </c>
      <c r="C3" s="250"/>
      <c r="D3" s="250"/>
      <c r="E3" s="250"/>
      <c r="F3" s="250"/>
      <c r="G3" s="250"/>
      <c r="H3" s="250"/>
      <c r="I3" s="250"/>
      <c r="J3" s="250"/>
      <c r="K3" s="250"/>
      <c r="L3" s="250"/>
      <c r="M3" s="250"/>
      <c r="N3" s="250"/>
      <c r="O3" s="250"/>
      <c r="P3" s="250"/>
      <c r="Q3" s="250"/>
      <c r="R3" s="250"/>
      <c r="S3" s="250"/>
      <c r="T3" s="250"/>
      <c r="U3" s="250"/>
      <c r="V3" s="250"/>
      <c r="W3" s="250"/>
      <c r="X3" s="250"/>
      <c r="Y3" s="250"/>
      <c r="Z3" s="250"/>
      <c r="AA3" s="250"/>
      <c r="AB3" s="250"/>
      <c r="AC3" s="251"/>
    </row>
    <row r="4" spans="1:29" ht="39" customHeight="1" thickBot="1" x14ac:dyDescent="0.35">
      <c r="A4" s="46"/>
      <c r="B4" s="125"/>
      <c r="C4" s="126"/>
      <c r="D4" s="126"/>
      <c r="E4" s="126"/>
      <c r="F4" s="250" t="s">
        <v>69</v>
      </c>
      <c r="G4" s="250"/>
      <c r="H4" s="250"/>
      <c r="I4" s="250"/>
      <c r="J4" s="250"/>
      <c r="K4" s="250"/>
      <c r="L4" s="250"/>
      <c r="M4" s="250"/>
      <c r="N4" s="250"/>
      <c r="O4" s="250"/>
      <c r="P4" s="250"/>
      <c r="Q4" s="250"/>
      <c r="R4" s="250"/>
      <c r="S4" s="250"/>
      <c r="T4" s="250"/>
      <c r="U4" s="250"/>
      <c r="V4" s="250"/>
      <c r="W4" s="250"/>
      <c r="X4" s="250"/>
      <c r="Y4" s="250"/>
      <c r="Z4" s="250"/>
      <c r="AA4" s="250"/>
      <c r="AB4" s="250"/>
      <c r="AC4" s="127"/>
    </row>
    <row r="5" spans="1:29" ht="43.5" customHeight="1" thickBot="1" x14ac:dyDescent="0.35">
      <c r="A5" s="46"/>
      <c r="B5" s="252" t="s">
        <v>144</v>
      </c>
      <c r="C5" s="253"/>
      <c r="D5" s="253"/>
      <c r="E5" s="253"/>
      <c r="F5" s="253"/>
      <c r="G5" s="253"/>
      <c r="H5" s="253"/>
      <c r="I5" s="253"/>
      <c r="J5" s="253"/>
      <c r="K5" s="253"/>
      <c r="L5" s="253"/>
      <c r="M5" s="253"/>
      <c r="N5" s="253"/>
      <c r="O5" s="253"/>
      <c r="P5" s="253"/>
      <c r="Q5" s="253"/>
      <c r="R5" s="253"/>
      <c r="S5" s="253"/>
      <c r="T5" s="253"/>
      <c r="U5" s="253"/>
      <c r="V5" s="253"/>
      <c r="W5" s="253"/>
      <c r="X5" s="253"/>
      <c r="Y5" s="253"/>
      <c r="Z5" s="253"/>
      <c r="AA5" s="169"/>
      <c r="AB5" s="169"/>
      <c r="AC5" s="170"/>
    </row>
    <row r="6" spans="1:29" s="100" customFormat="1" ht="30.75" customHeight="1" thickBot="1" x14ac:dyDescent="0.35">
      <c r="A6" s="99"/>
      <c r="B6" s="260" t="s">
        <v>0</v>
      </c>
      <c r="C6" s="229" t="s">
        <v>42</v>
      </c>
      <c r="D6" s="229" t="s">
        <v>1</v>
      </c>
      <c r="E6" s="121" t="s">
        <v>43</v>
      </c>
      <c r="F6" s="258" t="s">
        <v>44</v>
      </c>
      <c r="G6" s="261"/>
      <c r="H6" s="258" t="s">
        <v>54</v>
      </c>
      <c r="I6" s="259"/>
      <c r="J6" s="218" t="s">
        <v>57</v>
      </c>
      <c r="K6" s="219"/>
      <c r="L6" s="220"/>
      <c r="M6" s="218" t="s">
        <v>58</v>
      </c>
      <c r="N6" s="219"/>
      <c r="O6" s="220"/>
      <c r="P6" s="218" t="s">
        <v>59</v>
      </c>
      <c r="Q6" s="219"/>
      <c r="R6" s="220"/>
      <c r="S6" s="218" t="s">
        <v>80</v>
      </c>
      <c r="T6" s="219"/>
      <c r="U6" s="220"/>
      <c r="V6" s="255" t="s">
        <v>41</v>
      </c>
      <c r="W6" s="256"/>
      <c r="X6" s="256"/>
      <c r="Y6" s="256"/>
      <c r="Z6" s="256"/>
      <c r="AA6" s="256"/>
      <c r="AB6" s="257"/>
      <c r="AC6" s="209" t="s">
        <v>51</v>
      </c>
    </row>
    <row r="7" spans="1:29" s="100" customFormat="1" ht="48" customHeight="1" thickBot="1" x14ac:dyDescent="0.35">
      <c r="A7" s="99"/>
      <c r="B7" s="200"/>
      <c r="C7" s="226"/>
      <c r="D7" s="226"/>
      <c r="E7" s="202" t="s">
        <v>46</v>
      </c>
      <c r="F7" s="227" t="s">
        <v>47</v>
      </c>
      <c r="G7" s="227" t="s">
        <v>48</v>
      </c>
      <c r="H7" s="202" t="s">
        <v>49</v>
      </c>
      <c r="I7" s="224" t="s">
        <v>50</v>
      </c>
      <c r="J7" s="221"/>
      <c r="K7" s="222"/>
      <c r="L7" s="223"/>
      <c r="M7" s="221"/>
      <c r="N7" s="222"/>
      <c r="O7" s="223"/>
      <c r="P7" s="221"/>
      <c r="Q7" s="222"/>
      <c r="R7" s="223"/>
      <c r="S7" s="221"/>
      <c r="T7" s="222"/>
      <c r="U7" s="223"/>
      <c r="V7" s="255" t="s">
        <v>86</v>
      </c>
      <c r="W7" s="256"/>
      <c r="X7" s="257"/>
      <c r="Y7" s="255" t="s">
        <v>87</v>
      </c>
      <c r="Z7" s="256"/>
      <c r="AA7" s="256"/>
      <c r="AB7" s="257"/>
      <c r="AC7" s="215"/>
    </row>
    <row r="8" spans="1:29" ht="18.5" customHeight="1" thickBot="1" x14ac:dyDescent="0.35">
      <c r="A8" s="46"/>
      <c r="B8" s="200"/>
      <c r="C8" s="226"/>
      <c r="D8" s="226"/>
      <c r="E8" s="226"/>
      <c r="F8" s="228"/>
      <c r="G8" s="228"/>
      <c r="H8" s="226"/>
      <c r="I8" s="225"/>
      <c r="J8" s="76" t="s">
        <v>24</v>
      </c>
      <c r="K8" s="77" t="s">
        <v>25</v>
      </c>
      <c r="L8" s="78" t="s">
        <v>28</v>
      </c>
      <c r="M8" s="79" t="s">
        <v>24</v>
      </c>
      <c r="N8" s="80" t="s">
        <v>25</v>
      </c>
      <c r="O8" s="81" t="s">
        <v>28</v>
      </c>
      <c r="P8" s="79" t="s">
        <v>24</v>
      </c>
      <c r="Q8" s="82" t="s">
        <v>25</v>
      </c>
      <c r="R8" s="81" t="s">
        <v>28</v>
      </c>
      <c r="S8" s="79" t="s">
        <v>24</v>
      </c>
      <c r="T8" s="82" t="s">
        <v>25</v>
      </c>
      <c r="U8" s="81" t="s">
        <v>28</v>
      </c>
      <c r="V8" s="76" t="s">
        <v>24</v>
      </c>
      <c r="W8" s="77" t="s">
        <v>25</v>
      </c>
      <c r="X8" s="78" t="s">
        <v>26</v>
      </c>
      <c r="Y8" s="79" t="s">
        <v>24</v>
      </c>
      <c r="Z8" s="80" t="s">
        <v>25</v>
      </c>
      <c r="AA8" s="81" t="s">
        <v>55</v>
      </c>
      <c r="AB8" s="81" t="s">
        <v>56</v>
      </c>
      <c r="AC8" s="77"/>
    </row>
    <row r="9" spans="1:29" ht="81" customHeight="1" x14ac:dyDescent="0.3">
      <c r="A9" s="46"/>
      <c r="B9" s="128">
        <v>1.2</v>
      </c>
      <c r="C9" s="216" t="s">
        <v>118</v>
      </c>
      <c r="D9" s="217"/>
      <c r="E9" s="129"/>
      <c r="F9" s="130"/>
      <c r="G9" s="130"/>
      <c r="H9" s="121">
        <v>2021</v>
      </c>
      <c r="I9" s="121">
        <v>2022</v>
      </c>
      <c r="J9" s="131"/>
      <c r="K9" s="131"/>
      <c r="L9" s="132"/>
      <c r="M9" s="131"/>
      <c r="N9" s="131"/>
      <c r="O9" s="132"/>
      <c r="P9" s="132"/>
      <c r="Q9" s="132"/>
      <c r="R9" s="132"/>
      <c r="S9" s="132"/>
      <c r="T9" s="132"/>
      <c r="U9" s="132"/>
      <c r="V9" s="132"/>
      <c r="W9" s="132"/>
      <c r="X9" s="132"/>
      <c r="Y9" s="132"/>
      <c r="Z9" s="132"/>
      <c r="AA9" s="132"/>
      <c r="AB9" s="132"/>
      <c r="AC9" s="133"/>
    </row>
    <row r="10" spans="1:29" ht="27" customHeight="1" x14ac:dyDescent="0.3">
      <c r="A10" s="46"/>
      <c r="B10" s="134"/>
      <c r="C10" s="54" t="s">
        <v>60</v>
      </c>
      <c r="D10" s="115"/>
      <c r="E10" s="115"/>
      <c r="F10" s="53"/>
      <c r="G10" s="53"/>
      <c r="H10" s="53"/>
      <c r="I10" s="53"/>
      <c r="J10" s="83"/>
      <c r="K10" s="83"/>
      <c r="L10" s="85"/>
      <c r="M10" s="83"/>
      <c r="N10" s="83"/>
      <c r="O10" s="85"/>
      <c r="P10" s="85"/>
      <c r="Q10" s="85"/>
      <c r="R10" s="85"/>
      <c r="S10" s="85"/>
      <c r="T10" s="85"/>
      <c r="U10" s="85"/>
      <c r="V10" s="85"/>
      <c r="W10" s="85"/>
      <c r="X10" s="85"/>
      <c r="Y10" s="85"/>
      <c r="Z10" s="85"/>
      <c r="AA10" s="85"/>
      <c r="AB10" s="85"/>
      <c r="AC10" s="84"/>
    </row>
    <row r="11" spans="1:29" s="100" customFormat="1" ht="154" x14ac:dyDescent="0.3">
      <c r="A11" s="99"/>
      <c r="B11" s="134" t="s">
        <v>2</v>
      </c>
      <c r="C11" s="115" t="s">
        <v>308</v>
      </c>
      <c r="D11" s="55"/>
      <c r="E11" s="53" t="s">
        <v>119</v>
      </c>
      <c r="F11" s="53" t="s">
        <v>120</v>
      </c>
      <c r="G11" s="53" t="s">
        <v>121</v>
      </c>
      <c r="H11" s="120">
        <v>2021</v>
      </c>
      <c r="I11" s="120">
        <v>2023</v>
      </c>
      <c r="J11" s="83"/>
      <c r="K11" s="83"/>
      <c r="L11" s="85"/>
      <c r="M11" s="83"/>
      <c r="N11" s="83"/>
      <c r="O11" s="85"/>
      <c r="P11" s="83"/>
      <c r="Q11" s="83"/>
      <c r="R11" s="85"/>
      <c r="S11" s="85"/>
      <c r="T11" s="85"/>
      <c r="U11" s="85"/>
      <c r="V11" s="85"/>
      <c r="W11" s="85"/>
      <c r="X11" s="85"/>
      <c r="Y11" s="85"/>
      <c r="Z11" s="85"/>
      <c r="AA11" s="85"/>
      <c r="AB11" s="85"/>
      <c r="AC11" s="84"/>
    </row>
    <row r="12" spans="1:29" s="100" customFormat="1" ht="308" x14ac:dyDescent="0.3">
      <c r="A12" s="99"/>
      <c r="B12" s="134" t="s">
        <v>3</v>
      </c>
      <c r="C12" s="115" t="s">
        <v>122</v>
      </c>
      <c r="D12" s="55"/>
      <c r="E12" s="53" t="s">
        <v>123</v>
      </c>
      <c r="F12" s="53" t="s">
        <v>309</v>
      </c>
      <c r="G12" s="294" t="s">
        <v>310</v>
      </c>
      <c r="H12" s="120">
        <v>2021</v>
      </c>
      <c r="I12" s="120">
        <v>2023</v>
      </c>
      <c r="J12" s="83"/>
      <c r="K12" s="83"/>
      <c r="L12" s="85"/>
      <c r="M12" s="83"/>
      <c r="N12" s="83"/>
      <c r="O12" s="85"/>
      <c r="P12" s="83"/>
      <c r="Q12" s="83"/>
      <c r="R12" s="85"/>
      <c r="S12" s="85"/>
      <c r="T12" s="85"/>
      <c r="U12" s="85"/>
      <c r="V12" s="85"/>
      <c r="W12" s="85"/>
      <c r="X12" s="85"/>
      <c r="Y12" s="85"/>
      <c r="Z12" s="85"/>
      <c r="AA12" s="85"/>
      <c r="AB12" s="85"/>
      <c r="AC12" s="84"/>
    </row>
    <row r="13" spans="1:29" s="100" customFormat="1" ht="126" x14ac:dyDescent="0.3">
      <c r="A13" s="99"/>
      <c r="B13" s="134" t="s">
        <v>4</v>
      </c>
      <c r="C13" s="115" t="s">
        <v>124</v>
      </c>
      <c r="D13" s="55"/>
      <c r="E13" s="164" t="s">
        <v>125</v>
      </c>
      <c r="F13" s="53" t="s">
        <v>126</v>
      </c>
      <c r="G13" s="53" t="s">
        <v>127</v>
      </c>
      <c r="H13" s="120">
        <v>2021</v>
      </c>
      <c r="I13" s="120">
        <v>2023</v>
      </c>
      <c r="J13" s="83"/>
      <c r="K13" s="83"/>
      <c r="L13" s="85"/>
      <c r="M13" s="83"/>
      <c r="N13" s="83"/>
      <c r="O13" s="85"/>
      <c r="P13" s="83"/>
      <c r="Q13" s="83"/>
      <c r="R13" s="85"/>
      <c r="S13" s="85"/>
      <c r="T13" s="85"/>
      <c r="U13" s="85"/>
      <c r="V13" s="85"/>
      <c r="W13" s="85"/>
      <c r="X13" s="85"/>
      <c r="Y13" s="85"/>
      <c r="Z13" s="85"/>
      <c r="AA13" s="85"/>
      <c r="AB13" s="85"/>
      <c r="AC13" s="84"/>
    </row>
    <row r="14" spans="1:29" s="100" customFormat="1" ht="111.75" customHeight="1" x14ac:dyDescent="0.3">
      <c r="A14" s="99"/>
      <c r="B14" s="134" t="s">
        <v>5</v>
      </c>
      <c r="C14" s="168" t="s">
        <v>311</v>
      </c>
      <c r="D14" s="55"/>
      <c r="E14" s="53"/>
      <c r="F14" s="53" t="s">
        <v>288</v>
      </c>
      <c r="G14" s="53" t="s">
        <v>128</v>
      </c>
      <c r="H14" s="120">
        <v>2021</v>
      </c>
      <c r="I14" s="120">
        <v>2023</v>
      </c>
      <c r="J14" s="83"/>
      <c r="K14" s="83"/>
      <c r="L14" s="85"/>
      <c r="M14" s="83"/>
      <c r="N14" s="83"/>
      <c r="O14" s="85"/>
      <c r="P14" s="83"/>
      <c r="Q14" s="83"/>
      <c r="R14" s="85"/>
      <c r="S14" s="85"/>
      <c r="T14" s="85"/>
      <c r="U14" s="85"/>
      <c r="V14" s="85"/>
      <c r="W14" s="85"/>
      <c r="X14" s="85"/>
      <c r="Y14" s="85"/>
      <c r="Z14" s="85"/>
      <c r="AA14" s="85"/>
      <c r="AB14" s="85"/>
      <c r="AC14" s="84"/>
    </row>
    <row r="15" spans="1:29" s="100" customFormat="1" ht="56" x14ac:dyDescent="0.3">
      <c r="A15" s="99"/>
      <c r="B15" s="134" t="s">
        <v>6</v>
      </c>
      <c r="C15" s="168" t="s">
        <v>312</v>
      </c>
      <c r="D15" s="55"/>
      <c r="E15" s="53"/>
      <c r="F15" s="53" t="s">
        <v>129</v>
      </c>
      <c r="G15" s="53" t="s">
        <v>130</v>
      </c>
      <c r="H15" s="120">
        <v>2021</v>
      </c>
      <c r="I15" s="120">
        <v>2023</v>
      </c>
      <c r="J15" s="83"/>
      <c r="K15" s="83"/>
      <c r="L15" s="85"/>
      <c r="M15" s="83"/>
      <c r="N15" s="83"/>
      <c r="O15" s="85"/>
      <c r="P15" s="83"/>
      <c r="Q15" s="83"/>
      <c r="R15" s="85"/>
      <c r="S15" s="85"/>
      <c r="T15" s="85"/>
      <c r="U15" s="85"/>
      <c r="V15" s="85"/>
      <c r="W15" s="85"/>
      <c r="X15" s="85"/>
      <c r="Y15" s="85"/>
      <c r="Z15" s="85"/>
      <c r="AA15" s="85"/>
      <c r="AB15" s="85"/>
      <c r="AC15" s="84"/>
    </row>
    <row r="16" spans="1:29" s="100" customFormat="1" ht="68" customHeight="1" x14ac:dyDescent="0.3">
      <c r="A16" s="99"/>
      <c r="B16" s="134" t="s">
        <v>63</v>
      </c>
      <c r="C16" s="115" t="s">
        <v>131</v>
      </c>
      <c r="D16" s="55"/>
      <c r="E16" s="53" t="s">
        <v>132</v>
      </c>
      <c r="F16" s="53" t="s">
        <v>133</v>
      </c>
      <c r="G16" s="53" t="s">
        <v>62</v>
      </c>
      <c r="H16" s="120">
        <v>2021</v>
      </c>
      <c r="I16" s="120">
        <v>2023</v>
      </c>
      <c r="J16" s="83"/>
      <c r="K16" s="83"/>
      <c r="L16" s="85"/>
      <c r="M16" s="83"/>
      <c r="N16" s="83"/>
      <c r="O16" s="85"/>
      <c r="P16" s="83"/>
      <c r="Q16" s="83"/>
      <c r="R16" s="85"/>
      <c r="S16" s="85"/>
      <c r="T16" s="85"/>
      <c r="U16" s="85"/>
      <c r="V16" s="85"/>
      <c r="W16" s="85"/>
      <c r="X16" s="85"/>
      <c r="Y16" s="85"/>
      <c r="Z16" s="85"/>
      <c r="AA16" s="85"/>
      <c r="AB16" s="85"/>
      <c r="AC16" s="84"/>
    </row>
    <row r="17" spans="1:29" s="100" customFormat="1" ht="42" x14ac:dyDescent="0.3">
      <c r="A17" s="99"/>
      <c r="B17" s="134" t="s">
        <v>64</v>
      </c>
      <c r="C17" s="115" t="s">
        <v>134</v>
      </c>
      <c r="D17" s="55"/>
      <c r="E17" s="53" t="s">
        <v>119</v>
      </c>
      <c r="F17" s="53" t="s">
        <v>136</v>
      </c>
      <c r="G17" s="53" t="s">
        <v>135</v>
      </c>
      <c r="H17" s="120">
        <v>2021</v>
      </c>
      <c r="I17" s="120">
        <v>2023</v>
      </c>
      <c r="J17" s="83"/>
      <c r="K17" s="83"/>
      <c r="L17" s="85"/>
      <c r="M17" s="83"/>
      <c r="N17" s="83"/>
      <c r="O17" s="85"/>
      <c r="P17" s="83"/>
      <c r="Q17" s="83"/>
      <c r="R17" s="85"/>
      <c r="S17" s="85"/>
      <c r="T17" s="85"/>
      <c r="U17" s="85"/>
      <c r="V17" s="85"/>
      <c r="W17" s="85"/>
      <c r="X17" s="85"/>
      <c r="Y17" s="85"/>
      <c r="Z17" s="85"/>
      <c r="AA17" s="85"/>
      <c r="AB17" s="85"/>
      <c r="AC17" s="84"/>
    </row>
    <row r="18" spans="1:29" s="100" customFormat="1" ht="56" x14ac:dyDescent="0.3">
      <c r="A18" s="99"/>
      <c r="B18" s="134" t="s">
        <v>65</v>
      </c>
      <c r="C18" s="115" t="s">
        <v>137</v>
      </c>
      <c r="D18" s="55"/>
      <c r="E18" s="53" t="s">
        <v>125</v>
      </c>
      <c r="F18" s="53" t="s">
        <v>139</v>
      </c>
      <c r="G18" s="53" t="s">
        <v>138</v>
      </c>
      <c r="H18" s="120">
        <v>2022</v>
      </c>
      <c r="I18" s="120">
        <v>2023</v>
      </c>
      <c r="J18" s="83"/>
      <c r="K18" s="83"/>
      <c r="L18" s="85"/>
      <c r="M18" s="83"/>
      <c r="N18" s="83"/>
      <c r="O18" s="85"/>
      <c r="P18" s="83"/>
      <c r="Q18" s="83"/>
      <c r="R18" s="85"/>
      <c r="S18" s="85"/>
      <c r="T18" s="85"/>
      <c r="U18" s="85"/>
      <c r="V18" s="85"/>
      <c r="W18" s="85"/>
      <c r="X18" s="85"/>
      <c r="Y18" s="85"/>
      <c r="Z18" s="85"/>
      <c r="AA18" s="85"/>
      <c r="AB18" s="85"/>
      <c r="AC18" s="84"/>
    </row>
    <row r="19" spans="1:29" s="101" customFormat="1" ht="60.75" customHeight="1" x14ac:dyDescent="0.3">
      <c r="A19" s="102"/>
      <c r="B19" s="134" t="s">
        <v>66</v>
      </c>
      <c r="C19" s="115" t="s">
        <v>140</v>
      </c>
      <c r="D19" s="55"/>
      <c r="E19" s="53"/>
      <c r="F19" s="53" t="s">
        <v>71</v>
      </c>
      <c r="G19" s="53" t="s">
        <v>141</v>
      </c>
      <c r="H19" s="120">
        <v>2022</v>
      </c>
      <c r="I19" s="120">
        <v>2023</v>
      </c>
      <c r="J19" s="85"/>
      <c r="K19" s="83"/>
      <c r="L19" s="85"/>
      <c r="M19" s="83"/>
      <c r="N19" s="83"/>
      <c r="O19" s="85"/>
      <c r="P19" s="83"/>
      <c r="Q19" s="83"/>
      <c r="R19" s="85"/>
      <c r="S19" s="85"/>
      <c r="T19" s="85"/>
      <c r="U19" s="85"/>
      <c r="V19" s="85"/>
      <c r="W19" s="85"/>
      <c r="X19" s="85"/>
      <c r="Y19" s="85"/>
      <c r="Z19" s="85"/>
      <c r="AA19" s="85"/>
      <c r="AB19" s="85"/>
      <c r="AC19" s="84"/>
    </row>
    <row r="20" spans="1:29" ht="33" customHeight="1" x14ac:dyDescent="0.3">
      <c r="A20" s="46"/>
      <c r="B20" s="135"/>
      <c r="C20" s="90" t="s">
        <v>142</v>
      </c>
      <c r="D20" s="88"/>
      <c r="E20" s="88"/>
      <c r="F20" s="86"/>
      <c r="G20" s="86"/>
      <c r="H20" s="86"/>
      <c r="I20" s="86"/>
      <c r="J20" s="89"/>
      <c r="K20" s="89"/>
      <c r="L20" s="89"/>
      <c r="M20" s="89"/>
      <c r="N20" s="89"/>
      <c r="O20" s="89"/>
      <c r="P20" s="89"/>
      <c r="Q20" s="89"/>
      <c r="R20" s="89"/>
      <c r="S20" s="89"/>
      <c r="T20" s="89"/>
      <c r="U20" s="89"/>
      <c r="V20" s="89"/>
      <c r="W20" s="89"/>
      <c r="X20" s="89"/>
      <c r="Y20" s="89"/>
      <c r="Z20" s="89"/>
      <c r="AA20" s="89"/>
      <c r="AB20" s="89"/>
      <c r="AC20" s="91"/>
    </row>
    <row r="21" spans="1:29" ht="38.25" customHeight="1" x14ac:dyDescent="0.3">
      <c r="A21" s="46"/>
      <c r="B21" s="212" t="s">
        <v>45</v>
      </c>
      <c r="C21" s="213"/>
      <c r="D21" s="213"/>
      <c r="E21" s="213"/>
      <c r="F21" s="213"/>
      <c r="G21" s="213"/>
      <c r="H21" s="213"/>
      <c r="I21" s="213"/>
      <c r="J21" s="213"/>
      <c r="K21" s="213"/>
      <c r="L21" s="213"/>
      <c r="M21" s="213"/>
      <c r="N21" s="213"/>
      <c r="O21" s="213"/>
      <c r="P21" s="213"/>
      <c r="Q21" s="213"/>
      <c r="R21" s="213"/>
      <c r="S21" s="213"/>
      <c r="T21" s="213"/>
      <c r="U21" s="213"/>
      <c r="V21" s="213"/>
      <c r="W21" s="213"/>
      <c r="X21" s="213"/>
      <c r="Y21" s="213"/>
      <c r="Z21" s="213"/>
      <c r="AA21" s="213"/>
      <c r="AB21" s="213"/>
      <c r="AC21" s="214"/>
    </row>
    <row r="22" spans="1:29" s="7" customFormat="1" ht="29.25" customHeight="1" x14ac:dyDescent="0.3">
      <c r="A22" s="48"/>
      <c r="B22" s="212" t="s">
        <v>70</v>
      </c>
      <c r="C22" s="213"/>
      <c r="D22" s="213"/>
      <c r="E22" s="213"/>
      <c r="F22" s="213"/>
      <c r="G22" s="213"/>
      <c r="H22" s="213"/>
      <c r="I22" s="213"/>
      <c r="J22" s="213"/>
      <c r="K22" s="213"/>
      <c r="L22" s="213"/>
      <c r="M22" s="213"/>
      <c r="N22" s="213"/>
      <c r="O22" s="213"/>
      <c r="P22" s="213"/>
      <c r="Q22" s="213"/>
      <c r="R22" s="213"/>
      <c r="S22" s="213"/>
      <c r="T22" s="213"/>
      <c r="U22" s="213"/>
      <c r="V22" s="213"/>
      <c r="W22" s="213"/>
      <c r="X22" s="213"/>
      <c r="Y22" s="213"/>
      <c r="Z22" s="213"/>
      <c r="AA22" s="213"/>
      <c r="AB22" s="213"/>
      <c r="AC22" s="214"/>
    </row>
    <row r="23" spans="1:29" s="7" customFormat="1" ht="36.75" customHeight="1" thickBot="1" x14ac:dyDescent="0.35">
      <c r="A23" s="48"/>
      <c r="B23" s="262" t="s">
        <v>143</v>
      </c>
      <c r="C23" s="213"/>
      <c r="D23" s="213"/>
      <c r="E23" s="213"/>
      <c r="F23" s="213"/>
      <c r="G23" s="213"/>
      <c r="H23" s="213"/>
      <c r="I23" s="213"/>
      <c r="J23" s="213"/>
      <c r="K23" s="213"/>
      <c r="L23" s="213"/>
      <c r="M23" s="213"/>
      <c r="N23" s="213"/>
      <c r="O23" s="213"/>
      <c r="P23" s="213"/>
      <c r="Q23" s="213"/>
      <c r="R23" s="213"/>
      <c r="S23" s="213"/>
      <c r="T23" s="213"/>
      <c r="U23" s="213"/>
      <c r="V23" s="213"/>
      <c r="W23" s="213"/>
      <c r="X23" s="213"/>
      <c r="Y23" s="213"/>
      <c r="Z23" s="213"/>
      <c r="AA23" s="213"/>
      <c r="AB23" s="213"/>
      <c r="AC23" s="214"/>
    </row>
    <row r="24" spans="1:29" s="101" customFormat="1" ht="38.25" customHeight="1" x14ac:dyDescent="0.3">
      <c r="A24" s="102"/>
      <c r="B24" s="246" t="s">
        <v>0</v>
      </c>
      <c r="C24" s="230" t="s">
        <v>40</v>
      </c>
      <c r="D24" s="230" t="s">
        <v>1</v>
      </c>
      <c r="E24" s="120" t="s">
        <v>43</v>
      </c>
      <c r="F24" s="230" t="s">
        <v>44</v>
      </c>
      <c r="G24" s="230"/>
      <c r="H24" s="230" t="s">
        <v>54</v>
      </c>
      <c r="I24" s="230"/>
      <c r="J24" s="240" t="s">
        <v>57</v>
      </c>
      <c r="K24" s="240"/>
      <c r="L24" s="240"/>
      <c r="M24" s="240" t="s">
        <v>58</v>
      </c>
      <c r="N24" s="240"/>
      <c r="O24" s="240"/>
      <c r="P24" s="240" t="s">
        <v>59</v>
      </c>
      <c r="Q24" s="240"/>
      <c r="R24" s="240"/>
      <c r="S24" s="240" t="s">
        <v>80</v>
      </c>
      <c r="T24" s="240"/>
      <c r="U24" s="240"/>
      <c r="V24" s="240" t="s">
        <v>41</v>
      </c>
      <c r="W24" s="240"/>
      <c r="X24" s="240"/>
      <c r="Y24" s="240"/>
      <c r="Z24" s="240"/>
      <c r="AA24" s="240"/>
      <c r="AB24" s="240"/>
      <c r="AC24" s="209" t="s">
        <v>51</v>
      </c>
    </row>
    <row r="25" spans="1:29" s="101" customFormat="1" ht="33.75" customHeight="1" x14ac:dyDescent="0.3">
      <c r="A25" s="102"/>
      <c r="B25" s="246"/>
      <c r="C25" s="230"/>
      <c r="D25" s="230"/>
      <c r="E25" s="230" t="s">
        <v>46</v>
      </c>
      <c r="F25" s="231" t="s">
        <v>47</v>
      </c>
      <c r="G25" s="231" t="s">
        <v>48</v>
      </c>
      <c r="H25" s="230" t="s">
        <v>49</v>
      </c>
      <c r="I25" s="230" t="s">
        <v>50</v>
      </c>
      <c r="J25" s="240"/>
      <c r="K25" s="240"/>
      <c r="L25" s="240"/>
      <c r="M25" s="240"/>
      <c r="N25" s="240"/>
      <c r="O25" s="240"/>
      <c r="P25" s="240"/>
      <c r="Q25" s="240"/>
      <c r="R25" s="240"/>
      <c r="S25" s="240"/>
      <c r="T25" s="240"/>
      <c r="U25" s="240"/>
      <c r="V25" s="240" t="s">
        <v>52</v>
      </c>
      <c r="W25" s="241"/>
      <c r="X25" s="241"/>
      <c r="Y25" s="240" t="s">
        <v>53</v>
      </c>
      <c r="Z25" s="242"/>
      <c r="AA25" s="242"/>
      <c r="AB25" s="242"/>
      <c r="AC25" s="210"/>
    </row>
    <row r="26" spans="1:29" ht="37.5" customHeight="1" x14ac:dyDescent="0.3">
      <c r="A26" s="46"/>
      <c r="B26" s="246"/>
      <c r="C26" s="230"/>
      <c r="D26" s="230"/>
      <c r="E26" s="230"/>
      <c r="F26" s="232"/>
      <c r="G26" s="232"/>
      <c r="H26" s="230"/>
      <c r="I26" s="230"/>
      <c r="J26" s="119" t="s">
        <v>24</v>
      </c>
      <c r="K26" s="119" t="s">
        <v>25</v>
      </c>
      <c r="L26" s="119" t="s">
        <v>28</v>
      </c>
      <c r="M26" s="119" t="s">
        <v>24</v>
      </c>
      <c r="N26" s="119" t="s">
        <v>25</v>
      </c>
      <c r="O26" s="119" t="s">
        <v>28</v>
      </c>
      <c r="P26" s="119" t="s">
        <v>24</v>
      </c>
      <c r="Q26" s="119" t="s">
        <v>25</v>
      </c>
      <c r="R26" s="119" t="s">
        <v>28</v>
      </c>
      <c r="S26" s="119" t="s">
        <v>24</v>
      </c>
      <c r="T26" s="119" t="s">
        <v>25</v>
      </c>
      <c r="U26" s="119" t="s">
        <v>28</v>
      </c>
      <c r="V26" s="119" t="s">
        <v>24</v>
      </c>
      <c r="W26" s="119" t="s">
        <v>25</v>
      </c>
      <c r="X26" s="119" t="s">
        <v>26</v>
      </c>
      <c r="Y26" s="119" t="s">
        <v>24</v>
      </c>
      <c r="Z26" s="119" t="s">
        <v>25</v>
      </c>
      <c r="AA26" s="119" t="s">
        <v>27</v>
      </c>
      <c r="AB26" s="119" t="s">
        <v>27</v>
      </c>
      <c r="AC26" s="211"/>
    </row>
    <row r="27" spans="1:29" s="100" customFormat="1" ht="72.75" customHeight="1" x14ac:dyDescent="0.3">
      <c r="A27" s="99"/>
      <c r="B27" s="134">
        <v>2.1</v>
      </c>
      <c r="C27" s="235" t="s">
        <v>283</v>
      </c>
      <c r="D27" s="235"/>
      <c r="E27" s="115"/>
      <c r="F27" s="59"/>
      <c r="G27" s="59"/>
      <c r="H27" s="120"/>
      <c r="I27" s="120"/>
      <c r="J27" s="83"/>
      <c r="K27" s="83"/>
      <c r="L27" s="83"/>
      <c r="M27" s="83"/>
      <c r="N27" s="83"/>
      <c r="O27" s="83"/>
      <c r="P27" s="83"/>
      <c r="Q27" s="83"/>
      <c r="R27" s="83"/>
      <c r="S27" s="83"/>
      <c r="T27" s="83"/>
      <c r="U27" s="83"/>
      <c r="V27" s="83"/>
      <c r="W27" s="83"/>
      <c r="X27" s="83"/>
      <c r="Y27" s="83"/>
      <c r="Z27" s="83"/>
      <c r="AA27" s="83"/>
      <c r="AB27" s="83"/>
      <c r="AC27" s="98"/>
    </row>
    <row r="28" spans="1:29" s="100" customFormat="1" ht="22.5" customHeight="1" x14ac:dyDescent="0.3">
      <c r="A28" s="99"/>
      <c r="B28" s="134"/>
      <c r="C28" s="54" t="s">
        <v>60</v>
      </c>
      <c r="D28" s="56"/>
      <c r="E28" s="56"/>
      <c r="F28" s="59"/>
      <c r="G28" s="59"/>
      <c r="H28" s="120"/>
      <c r="I28" s="120"/>
      <c r="J28" s="83"/>
      <c r="K28" s="83"/>
      <c r="L28" s="83"/>
      <c r="M28" s="83"/>
      <c r="N28" s="83"/>
      <c r="O28" s="83"/>
      <c r="P28" s="83"/>
      <c r="Q28" s="83"/>
      <c r="R28" s="83"/>
      <c r="S28" s="83"/>
      <c r="T28" s="83"/>
      <c r="U28" s="83"/>
      <c r="V28" s="83"/>
      <c r="W28" s="83"/>
      <c r="X28" s="83"/>
      <c r="Y28" s="83"/>
      <c r="Z28" s="83"/>
      <c r="AA28" s="83"/>
      <c r="AB28" s="83"/>
      <c r="AC28" s="98"/>
    </row>
    <row r="29" spans="1:29" s="100" customFormat="1" ht="56" x14ac:dyDescent="0.3">
      <c r="A29" s="99"/>
      <c r="B29" s="134" t="s">
        <v>7</v>
      </c>
      <c r="C29" s="115" t="s">
        <v>145</v>
      </c>
      <c r="D29" s="118"/>
      <c r="E29" s="114"/>
      <c r="F29" s="53" t="s">
        <v>149</v>
      </c>
      <c r="G29" s="53" t="s">
        <v>147</v>
      </c>
      <c r="H29" s="120">
        <v>2021</v>
      </c>
      <c r="I29" s="120">
        <v>2023</v>
      </c>
      <c r="J29" s="85"/>
      <c r="K29" s="83"/>
      <c r="L29" s="85"/>
      <c r="M29" s="85"/>
      <c r="N29" s="83"/>
      <c r="O29" s="85"/>
      <c r="P29" s="85"/>
      <c r="Q29" s="83"/>
      <c r="R29" s="85"/>
      <c r="S29" s="85"/>
      <c r="T29" s="85"/>
      <c r="U29" s="85"/>
      <c r="V29" s="85"/>
      <c r="W29" s="85"/>
      <c r="X29" s="85"/>
      <c r="Y29" s="85"/>
      <c r="Z29" s="85"/>
      <c r="AA29" s="85"/>
      <c r="AB29" s="85"/>
      <c r="AC29" s="84"/>
    </row>
    <row r="30" spans="1:29" s="100" customFormat="1" ht="127.5" customHeight="1" x14ac:dyDescent="0.3">
      <c r="A30" s="99"/>
      <c r="B30" s="136" t="s">
        <v>8</v>
      </c>
      <c r="C30" s="60" t="s">
        <v>150</v>
      </c>
      <c r="D30" s="61"/>
      <c r="E30" s="114"/>
      <c r="F30" s="53" t="s">
        <v>72</v>
      </c>
      <c r="G30" s="53" t="s">
        <v>151</v>
      </c>
      <c r="H30" s="120">
        <v>2021</v>
      </c>
      <c r="I30" s="120">
        <v>2023</v>
      </c>
      <c r="J30" s="83"/>
      <c r="K30" s="83"/>
      <c r="L30" s="85"/>
      <c r="M30" s="83"/>
      <c r="N30" s="83"/>
      <c r="O30" s="85"/>
      <c r="P30" s="83"/>
      <c r="Q30" s="83"/>
      <c r="R30" s="85"/>
      <c r="S30" s="85"/>
      <c r="T30" s="85"/>
      <c r="U30" s="85"/>
      <c r="V30" s="85"/>
      <c r="W30" s="85"/>
      <c r="X30" s="85"/>
      <c r="Y30" s="85"/>
      <c r="Z30" s="85"/>
      <c r="AA30" s="85"/>
      <c r="AB30" s="85"/>
      <c r="AC30" s="84"/>
    </row>
    <row r="31" spans="1:29" s="100" customFormat="1" ht="42" customHeight="1" x14ac:dyDescent="0.3">
      <c r="A31" s="99"/>
      <c r="B31" s="134" t="s">
        <v>9</v>
      </c>
      <c r="C31" s="62" t="s">
        <v>152</v>
      </c>
      <c r="D31" s="118"/>
      <c r="E31" s="114"/>
      <c r="F31" s="53" t="s">
        <v>72</v>
      </c>
      <c r="G31" s="53" t="s">
        <v>151</v>
      </c>
      <c r="H31" s="120">
        <v>2021</v>
      </c>
      <c r="I31" s="120">
        <v>2023</v>
      </c>
      <c r="J31" s="113"/>
      <c r="K31" s="83"/>
      <c r="L31" s="85"/>
      <c r="M31" s="113"/>
      <c r="N31" s="83"/>
      <c r="O31" s="85"/>
      <c r="P31" s="113"/>
      <c r="Q31" s="83"/>
      <c r="R31" s="85"/>
      <c r="S31" s="85"/>
      <c r="T31" s="85"/>
      <c r="U31" s="85"/>
      <c r="V31" s="85"/>
      <c r="W31" s="85"/>
      <c r="X31" s="85"/>
      <c r="Y31" s="85"/>
      <c r="Z31" s="85"/>
      <c r="AA31" s="85"/>
      <c r="AB31" s="85"/>
      <c r="AC31" s="84"/>
    </row>
    <row r="32" spans="1:29" s="100" customFormat="1" ht="86.25" customHeight="1" x14ac:dyDescent="0.3">
      <c r="A32" s="99"/>
      <c r="B32" s="166" t="s">
        <v>153</v>
      </c>
      <c r="C32" s="62" t="s">
        <v>154</v>
      </c>
      <c r="D32" s="118"/>
      <c r="E32" s="114"/>
      <c r="F32" s="53" t="s">
        <v>313</v>
      </c>
      <c r="G32" s="53"/>
      <c r="H32" s="167"/>
      <c r="I32" s="167"/>
      <c r="J32" s="113"/>
      <c r="K32" s="83"/>
      <c r="L32" s="85"/>
      <c r="M32" s="113"/>
      <c r="N32" s="83"/>
      <c r="O32" s="85"/>
      <c r="P32" s="113"/>
      <c r="Q32" s="83"/>
      <c r="R32" s="85"/>
      <c r="S32" s="85"/>
      <c r="T32" s="85"/>
      <c r="U32" s="85"/>
      <c r="V32" s="85"/>
      <c r="W32" s="85"/>
      <c r="X32" s="85"/>
      <c r="Y32" s="85"/>
      <c r="Z32" s="85"/>
      <c r="AA32" s="85"/>
      <c r="AB32" s="85"/>
      <c r="AC32" s="84"/>
    </row>
    <row r="33" spans="1:29" s="100" customFormat="1" ht="42" customHeight="1" x14ac:dyDescent="0.3">
      <c r="A33" s="99"/>
      <c r="B33" s="166" t="s">
        <v>156</v>
      </c>
      <c r="C33" s="62" t="s">
        <v>157</v>
      </c>
      <c r="D33" s="118"/>
      <c r="E33" s="114"/>
      <c r="F33" s="53" t="s">
        <v>314</v>
      </c>
      <c r="G33" s="53" t="s">
        <v>158</v>
      </c>
      <c r="H33" s="167">
        <v>2022</v>
      </c>
      <c r="I33" s="167">
        <v>2023</v>
      </c>
      <c r="J33" s="113"/>
      <c r="K33" s="83"/>
      <c r="L33" s="85"/>
      <c r="M33" s="113"/>
      <c r="N33" s="83"/>
      <c r="O33" s="85"/>
      <c r="P33" s="113"/>
      <c r="Q33" s="83"/>
      <c r="R33" s="85"/>
      <c r="S33" s="85"/>
      <c r="T33" s="85"/>
      <c r="U33" s="85"/>
      <c r="V33" s="85"/>
      <c r="W33" s="85"/>
      <c r="X33" s="85"/>
      <c r="Y33" s="85"/>
      <c r="Z33" s="85"/>
      <c r="AA33" s="85"/>
      <c r="AB33" s="85"/>
      <c r="AC33" s="84"/>
    </row>
    <row r="34" spans="1:29" s="100" customFormat="1" ht="105" customHeight="1" x14ac:dyDescent="0.3">
      <c r="A34" s="99"/>
      <c r="B34" s="166" t="s">
        <v>159</v>
      </c>
      <c r="C34" s="62" t="s">
        <v>160</v>
      </c>
      <c r="D34" s="118"/>
      <c r="E34" s="114"/>
      <c r="F34" s="53" t="s">
        <v>315</v>
      </c>
      <c r="G34" s="53" t="s">
        <v>161</v>
      </c>
      <c r="H34" s="167">
        <v>2021</v>
      </c>
      <c r="I34" s="167">
        <v>2023</v>
      </c>
      <c r="J34" s="113"/>
      <c r="K34" s="83"/>
      <c r="L34" s="85"/>
      <c r="M34" s="113"/>
      <c r="N34" s="83"/>
      <c r="O34" s="85"/>
      <c r="P34" s="113"/>
      <c r="Q34" s="83"/>
      <c r="R34" s="85"/>
      <c r="S34" s="85"/>
      <c r="T34" s="85"/>
      <c r="U34" s="85"/>
      <c r="V34" s="85"/>
      <c r="W34" s="85"/>
      <c r="X34" s="85"/>
      <c r="Y34" s="85"/>
      <c r="Z34" s="85"/>
      <c r="AA34" s="85"/>
      <c r="AB34" s="85"/>
      <c r="AC34" s="84"/>
    </row>
    <row r="35" spans="1:29" s="100" customFormat="1" ht="42" customHeight="1" x14ac:dyDescent="0.3">
      <c r="A35" s="99"/>
      <c r="B35" s="166" t="s">
        <v>163</v>
      </c>
      <c r="C35" s="62" t="s">
        <v>162</v>
      </c>
      <c r="D35" s="118"/>
      <c r="E35" s="114"/>
      <c r="F35" s="53" t="s">
        <v>164</v>
      </c>
      <c r="G35" s="53" t="s">
        <v>146</v>
      </c>
      <c r="H35" s="167">
        <v>2021</v>
      </c>
      <c r="I35" s="167">
        <v>2023</v>
      </c>
      <c r="J35" s="113"/>
      <c r="K35" s="83"/>
      <c r="L35" s="85"/>
      <c r="M35" s="113"/>
      <c r="N35" s="83"/>
      <c r="O35" s="85"/>
      <c r="P35" s="113"/>
      <c r="Q35" s="83"/>
      <c r="R35" s="85"/>
      <c r="S35" s="85"/>
      <c r="T35" s="85"/>
      <c r="U35" s="85"/>
      <c r="V35" s="85"/>
      <c r="W35" s="85"/>
      <c r="X35" s="85"/>
      <c r="Y35" s="85"/>
      <c r="Z35" s="85"/>
      <c r="AA35" s="85"/>
      <c r="AB35" s="85"/>
      <c r="AC35" s="84"/>
    </row>
    <row r="36" spans="1:29" s="100" customFormat="1" ht="80.25" customHeight="1" x14ac:dyDescent="0.3">
      <c r="A36" s="99"/>
      <c r="B36" s="166" t="s">
        <v>166</v>
      </c>
      <c r="C36" s="62" t="s">
        <v>165</v>
      </c>
      <c r="D36" s="118"/>
      <c r="E36" s="114"/>
      <c r="F36" s="53" t="s">
        <v>71</v>
      </c>
      <c r="G36" s="53" t="s">
        <v>167</v>
      </c>
      <c r="H36" s="167">
        <v>2022</v>
      </c>
      <c r="I36" s="167">
        <v>2023</v>
      </c>
      <c r="J36" s="113"/>
      <c r="K36" s="83"/>
      <c r="L36" s="85"/>
      <c r="M36" s="113"/>
      <c r="N36" s="83"/>
      <c r="O36" s="85"/>
      <c r="P36" s="113"/>
      <c r="Q36" s="83"/>
      <c r="R36" s="85"/>
      <c r="S36" s="85"/>
      <c r="T36" s="85"/>
      <c r="U36" s="85"/>
      <c r="V36" s="85"/>
      <c r="W36" s="85"/>
      <c r="X36" s="85"/>
      <c r="Y36" s="85"/>
      <c r="Z36" s="85"/>
      <c r="AA36" s="85"/>
      <c r="AB36" s="85"/>
      <c r="AC36" s="84"/>
    </row>
    <row r="37" spans="1:29" s="100" customFormat="1" ht="42" customHeight="1" x14ac:dyDescent="0.3">
      <c r="A37" s="99"/>
      <c r="B37" s="166" t="s">
        <v>168</v>
      </c>
      <c r="C37" s="62" t="s">
        <v>169</v>
      </c>
      <c r="D37" s="118"/>
      <c r="E37" s="114"/>
      <c r="F37" s="53" t="s">
        <v>71</v>
      </c>
      <c r="G37" s="53" t="s">
        <v>170</v>
      </c>
      <c r="H37" s="167" t="s">
        <v>172</v>
      </c>
      <c r="I37" s="167">
        <v>2023</v>
      </c>
      <c r="J37" s="113"/>
      <c r="K37" s="83"/>
      <c r="L37" s="85"/>
      <c r="M37" s="113"/>
      <c r="N37" s="83"/>
      <c r="O37" s="85"/>
      <c r="P37" s="113"/>
      <c r="Q37" s="83"/>
      <c r="R37" s="85"/>
      <c r="S37" s="85"/>
      <c r="T37" s="85"/>
      <c r="U37" s="85"/>
      <c r="V37" s="85"/>
      <c r="W37" s="85"/>
      <c r="X37" s="85"/>
      <c r="Y37" s="85"/>
      <c r="Z37" s="85"/>
      <c r="AA37" s="85"/>
      <c r="AB37" s="85"/>
      <c r="AC37" s="84"/>
    </row>
    <row r="38" spans="1:29" s="100" customFormat="1" ht="65.25" customHeight="1" x14ac:dyDescent="0.3">
      <c r="A38" s="99"/>
      <c r="B38" s="166" t="s">
        <v>173</v>
      </c>
      <c r="C38" s="62" t="s">
        <v>171</v>
      </c>
      <c r="D38" s="118"/>
      <c r="E38" s="114"/>
      <c r="F38" s="53" t="s">
        <v>71</v>
      </c>
      <c r="G38" s="53" t="s">
        <v>174</v>
      </c>
      <c r="H38" s="167">
        <v>2021</v>
      </c>
      <c r="I38" s="167">
        <v>2023</v>
      </c>
      <c r="J38" s="113"/>
      <c r="K38" s="83"/>
      <c r="L38" s="85"/>
      <c r="M38" s="113"/>
      <c r="N38" s="83"/>
      <c r="O38" s="85"/>
      <c r="P38" s="113"/>
      <c r="Q38" s="83"/>
      <c r="R38" s="85"/>
      <c r="S38" s="85"/>
      <c r="T38" s="85"/>
      <c r="U38" s="85"/>
      <c r="V38" s="85"/>
      <c r="W38" s="85"/>
      <c r="X38" s="85"/>
      <c r="Y38" s="85"/>
      <c r="Z38" s="85"/>
      <c r="AA38" s="85"/>
      <c r="AB38" s="85"/>
      <c r="AC38" s="84"/>
    </row>
    <row r="39" spans="1:29" s="100" customFormat="1" ht="81" customHeight="1" x14ac:dyDescent="0.3">
      <c r="A39" s="99"/>
      <c r="B39" s="166" t="s">
        <v>176</v>
      </c>
      <c r="C39" s="62" t="s">
        <v>175</v>
      </c>
      <c r="D39" s="118"/>
      <c r="E39" s="114"/>
      <c r="F39" s="53" t="s">
        <v>71</v>
      </c>
      <c r="G39" s="53" t="s">
        <v>177</v>
      </c>
      <c r="H39" s="167">
        <v>2022</v>
      </c>
      <c r="I39" s="167">
        <v>2023</v>
      </c>
      <c r="J39" s="113"/>
      <c r="K39" s="83"/>
      <c r="L39" s="85"/>
      <c r="M39" s="113"/>
      <c r="N39" s="83"/>
      <c r="O39" s="85"/>
      <c r="P39" s="113"/>
      <c r="Q39" s="83"/>
      <c r="R39" s="85"/>
      <c r="S39" s="85"/>
      <c r="T39" s="85"/>
      <c r="U39" s="85"/>
      <c r="V39" s="85"/>
      <c r="W39" s="85"/>
      <c r="X39" s="85"/>
      <c r="Y39" s="85"/>
      <c r="Z39" s="85"/>
      <c r="AA39" s="85"/>
      <c r="AB39" s="85"/>
      <c r="AC39" s="84"/>
    </row>
    <row r="40" spans="1:29" s="100" customFormat="1" ht="71.5" customHeight="1" x14ac:dyDescent="0.3">
      <c r="A40" s="99"/>
      <c r="B40" s="166" t="s">
        <v>179</v>
      </c>
      <c r="C40" s="62" t="s">
        <v>178</v>
      </c>
      <c r="D40" s="118"/>
      <c r="E40" s="114"/>
      <c r="F40" s="53" t="s">
        <v>61</v>
      </c>
      <c r="G40" s="53" t="s">
        <v>180</v>
      </c>
      <c r="H40" s="167">
        <v>2021</v>
      </c>
      <c r="I40" s="167">
        <v>2023</v>
      </c>
      <c r="J40" s="113"/>
      <c r="K40" s="83"/>
      <c r="L40" s="85"/>
      <c r="M40" s="113"/>
      <c r="N40" s="83"/>
      <c r="O40" s="85"/>
      <c r="P40" s="113"/>
      <c r="Q40" s="83"/>
      <c r="R40" s="85"/>
      <c r="S40" s="85"/>
      <c r="T40" s="85"/>
      <c r="U40" s="85"/>
      <c r="V40" s="85"/>
      <c r="W40" s="85"/>
      <c r="X40" s="85"/>
      <c r="Y40" s="85"/>
      <c r="Z40" s="85"/>
      <c r="AA40" s="85"/>
      <c r="AB40" s="85"/>
      <c r="AC40" s="84"/>
    </row>
    <row r="41" spans="1:29" s="100" customFormat="1" ht="42" customHeight="1" x14ac:dyDescent="0.3">
      <c r="A41" s="99"/>
      <c r="B41" s="166" t="s">
        <v>181</v>
      </c>
      <c r="C41" s="62" t="s">
        <v>182</v>
      </c>
      <c r="D41" s="118"/>
      <c r="E41" s="114"/>
      <c r="F41" s="53" t="s">
        <v>184</v>
      </c>
      <c r="G41" s="53" t="s">
        <v>183</v>
      </c>
      <c r="H41" s="167">
        <v>2021</v>
      </c>
      <c r="I41" s="167">
        <v>2023</v>
      </c>
      <c r="J41" s="113"/>
      <c r="K41" s="83"/>
      <c r="L41" s="85"/>
      <c r="M41" s="113"/>
      <c r="N41" s="83"/>
      <c r="O41" s="85"/>
      <c r="P41" s="113"/>
      <c r="Q41" s="83"/>
      <c r="R41" s="85"/>
      <c r="S41" s="85"/>
      <c r="T41" s="85"/>
      <c r="U41" s="85"/>
      <c r="V41" s="85"/>
      <c r="W41" s="85"/>
      <c r="X41" s="85"/>
      <c r="Y41" s="85"/>
      <c r="Z41" s="85"/>
      <c r="AA41" s="85"/>
      <c r="AB41" s="85"/>
      <c r="AC41" s="84"/>
    </row>
    <row r="42" spans="1:29" s="100" customFormat="1" ht="72.75" customHeight="1" x14ac:dyDescent="0.3">
      <c r="A42" s="99"/>
      <c r="B42" s="166" t="s">
        <v>185</v>
      </c>
      <c r="C42" s="62" t="s">
        <v>186</v>
      </c>
      <c r="D42" s="118"/>
      <c r="E42" s="114"/>
      <c r="F42" s="53" t="s">
        <v>61</v>
      </c>
      <c r="G42" s="53" t="s">
        <v>187</v>
      </c>
      <c r="H42" s="167">
        <v>2021</v>
      </c>
      <c r="I42" s="167">
        <v>2023</v>
      </c>
      <c r="J42" s="113"/>
      <c r="K42" s="83"/>
      <c r="L42" s="85"/>
      <c r="M42" s="113"/>
      <c r="N42" s="83"/>
      <c r="O42" s="85"/>
      <c r="P42" s="113"/>
      <c r="Q42" s="83"/>
      <c r="R42" s="85"/>
      <c r="S42" s="85"/>
      <c r="T42" s="85"/>
      <c r="U42" s="85"/>
      <c r="V42" s="85"/>
      <c r="W42" s="85"/>
      <c r="X42" s="85"/>
      <c r="Y42" s="85"/>
      <c r="Z42" s="85"/>
      <c r="AA42" s="85"/>
      <c r="AB42" s="85"/>
      <c r="AC42" s="84"/>
    </row>
    <row r="43" spans="1:29" s="100" customFormat="1" ht="42" customHeight="1" x14ac:dyDescent="0.3">
      <c r="A43" s="99"/>
      <c r="B43" s="166" t="s">
        <v>188</v>
      </c>
      <c r="C43" s="62" t="s">
        <v>316</v>
      </c>
      <c r="D43" s="118"/>
      <c r="E43" s="114"/>
      <c r="F43" s="53" t="s">
        <v>61</v>
      </c>
      <c r="G43" s="53" t="s">
        <v>146</v>
      </c>
      <c r="H43" s="167">
        <v>2021</v>
      </c>
      <c r="I43" s="167">
        <v>2023</v>
      </c>
      <c r="J43" s="113"/>
      <c r="K43" s="83"/>
      <c r="L43" s="85"/>
      <c r="M43" s="113"/>
      <c r="N43" s="83"/>
      <c r="O43" s="85"/>
      <c r="P43" s="113"/>
      <c r="Q43" s="83"/>
      <c r="R43" s="85"/>
      <c r="S43" s="85"/>
      <c r="T43" s="85"/>
      <c r="U43" s="85"/>
      <c r="V43" s="85"/>
      <c r="W43" s="85"/>
      <c r="X43" s="85"/>
      <c r="Y43" s="85"/>
      <c r="Z43" s="85"/>
      <c r="AA43" s="85"/>
      <c r="AB43" s="85"/>
      <c r="AC43" s="84"/>
    </row>
    <row r="44" spans="1:29" s="100" customFormat="1" ht="53.25" customHeight="1" x14ac:dyDescent="0.3">
      <c r="A44" s="99"/>
      <c r="B44" s="166" t="s">
        <v>190</v>
      </c>
      <c r="C44" s="62" t="s">
        <v>189</v>
      </c>
      <c r="D44" s="118"/>
      <c r="E44" s="114"/>
      <c r="F44" s="53" t="s">
        <v>71</v>
      </c>
      <c r="G44" s="53" t="s">
        <v>191</v>
      </c>
      <c r="H44" s="167">
        <v>2021</v>
      </c>
      <c r="I44" s="167">
        <v>2023</v>
      </c>
      <c r="J44" s="113"/>
      <c r="K44" s="83"/>
      <c r="L44" s="85"/>
      <c r="M44" s="113"/>
      <c r="N44" s="83"/>
      <c r="O44" s="85"/>
      <c r="P44" s="113"/>
      <c r="Q44" s="83"/>
      <c r="R44" s="85"/>
      <c r="S44" s="85"/>
      <c r="T44" s="85"/>
      <c r="U44" s="85"/>
      <c r="V44" s="85"/>
      <c r="W44" s="85"/>
      <c r="X44" s="85"/>
      <c r="Y44" s="85"/>
      <c r="Z44" s="85"/>
      <c r="AA44" s="85"/>
      <c r="AB44" s="85"/>
      <c r="AC44" s="84"/>
    </row>
    <row r="45" spans="1:29" s="100" customFormat="1" ht="57" customHeight="1" x14ac:dyDescent="0.3">
      <c r="A45" s="99"/>
      <c r="B45" s="166" t="s">
        <v>192</v>
      </c>
      <c r="C45" s="62" t="s">
        <v>193</v>
      </c>
      <c r="D45" s="118"/>
      <c r="E45" s="114"/>
      <c r="F45" s="53" t="s">
        <v>194</v>
      </c>
      <c r="G45" s="53" t="s">
        <v>195</v>
      </c>
      <c r="H45" s="167">
        <v>2021</v>
      </c>
      <c r="I45" s="167">
        <v>2023</v>
      </c>
      <c r="J45" s="113"/>
      <c r="K45" s="83"/>
      <c r="L45" s="85"/>
      <c r="M45" s="113"/>
      <c r="N45" s="83"/>
      <c r="O45" s="85"/>
      <c r="P45" s="113"/>
      <c r="Q45" s="83"/>
      <c r="R45" s="85"/>
      <c r="S45" s="85"/>
      <c r="T45" s="85"/>
      <c r="U45" s="85"/>
      <c r="V45" s="85"/>
      <c r="W45" s="85"/>
      <c r="X45" s="85"/>
      <c r="Y45" s="85"/>
      <c r="Z45" s="85"/>
      <c r="AA45" s="85"/>
      <c r="AB45" s="85"/>
      <c r="AC45" s="84"/>
    </row>
    <row r="46" spans="1:29" s="100" customFormat="1" ht="60" customHeight="1" x14ac:dyDescent="0.3">
      <c r="A46" s="99"/>
      <c r="B46" s="166" t="s">
        <v>196</v>
      </c>
      <c r="C46" s="62" t="s">
        <v>197</v>
      </c>
      <c r="D46" s="118"/>
      <c r="E46" s="114"/>
      <c r="F46" s="53" t="s">
        <v>61</v>
      </c>
      <c r="G46" s="53" t="s">
        <v>198</v>
      </c>
      <c r="H46" s="167">
        <v>2021</v>
      </c>
      <c r="I46" s="167">
        <v>2023</v>
      </c>
      <c r="J46" s="113"/>
      <c r="K46" s="83"/>
      <c r="L46" s="85"/>
      <c r="M46" s="113"/>
      <c r="N46" s="83"/>
      <c r="O46" s="85"/>
      <c r="P46" s="113"/>
      <c r="Q46" s="83"/>
      <c r="R46" s="85"/>
      <c r="S46" s="85"/>
      <c r="T46" s="85"/>
      <c r="U46" s="85"/>
      <c r="V46" s="85"/>
      <c r="W46" s="85"/>
      <c r="X46" s="85"/>
      <c r="Y46" s="85"/>
      <c r="Z46" s="85"/>
      <c r="AA46" s="85"/>
      <c r="AB46" s="85"/>
      <c r="AC46" s="84"/>
    </row>
    <row r="47" spans="1:29" s="100" customFormat="1" ht="80.25" customHeight="1" x14ac:dyDescent="0.3">
      <c r="A47" s="99"/>
      <c r="B47" s="166" t="s">
        <v>200</v>
      </c>
      <c r="C47" s="62" t="s">
        <v>199</v>
      </c>
      <c r="D47" s="118"/>
      <c r="E47" s="114"/>
      <c r="F47" s="53" t="s">
        <v>155</v>
      </c>
      <c r="G47" s="53" t="s">
        <v>201</v>
      </c>
      <c r="H47" s="167">
        <v>2021</v>
      </c>
      <c r="I47" s="167">
        <v>2023</v>
      </c>
      <c r="J47" s="113"/>
      <c r="K47" s="83"/>
      <c r="L47" s="85"/>
      <c r="M47" s="113"/>
      <c r="N47" s="83"/>
      <c r="O47" s="85"/>
      <c r="P47" s="113"/>
      <c r="Q47" s="83"/>
      <c r="R47" s="85"/>
      <c r="S47" s="85"/>
      <c r="T47" s="85"/>
      <c r="U47" s="85"/>
      <c r="V47" s="85"/>
      <c r="W47" s="85"/>
      <c r="X47" s="85"/>
      <c r="Y47" s="85"/>
      <c r="Z47" s="85"/>
      <c r="AA47" s="85"/>
      <c r="AB47" s="85"/>
      <c r="AC47" s="84"/>
    </row>
    <row r="48" spans="1:29" s="100" customFormat="1" ht="74.25" customHeight="1" x14ac:dyDescent="0.3">
      <c r="A48" s="99"/>
      <c r="B48" s="166" t="s">
        <v>203</v>
      </c>
      <c r="C48" s="62" t="s">
        <v>202</v>
      </c>
      <c r="D48" s="118"/>
      <c r="E48" s="114"/>
      <c r="F48" s="53" t="s">
        <v>155</v>
      </c>
      <c r="G48" s="53" t="s">
        <v>204</v>
      </c>
      <c r="H48" s="167">
        <v>2021</v>
      </c>
      <c r="I48" s="167">
        <v>2023</v>
      </c>
      <c r="J48" s="113"/>
      <c r="K48" s="83"/>
      <c r="L48" s="85"/>
      <c r="M48" s="113"/>
      <c r="N48" s="83"/>
      <c r="O48" s="85"/>
      <c r="P48" s="113"/>
      <c r="Q48" s="83"/>
      <c r="R48" s="85"/>
      <c r="S48" s="85"/>
      <c r="T48" s="85"/>
      <c r="U48" s="85"/>
      <c r="V48" s="85"/>
      <c r="W48" s="85"/>
      <c r="X48" s="85"/>
      <c r="Y48" s="85"/>
      <c r="Z48" s="85"/>
      <c r="AA48" s="85"/>
      <c r="AB48" s="85"/>
      <c r="AC48" s="84"/>
    </row>
    <row r="49" spans="1:29" ht="27" customHeight="1" x14ac:dyDescent="0.3">
      <c r="A49" s="46"/>
      <c r="B49" s="135"/>
      <c r="C49" s="90" t="s">
        <v>19</v>
      </c>
      <c r="D49" s="88"/>
      <c r="E49" s="88"/>
      <c r="F49" s="86"/>
      <c r="G49" s="86"/>
      <c r="H49" s="86"/>
      <c r="I49" s="86"/>
      <c r="J49" s="89"/>
      <c r="K49" s="89"/>
      <c r="L49" s="89"/>
      <c r="M49" s="89"/>
      <c r="N49" s="89"/>
      <c r="O49" s="89"/>
      <c r="P49" s="89"/>
      <c r="Q49" s="89"/>
      <c r="R49" s="89"/>
      <c r="S49" s="89"/>
      <c r="T49" s="89"/>
      <c r="U49" s="89"/>
      <c r="V49" s="89"/>
      <c r="W49" s="89"/>
      <c r="X49" s="89"/>
      <c r="Y49" s="89"/>
      <c r="Z49" s="89"/>
      <c r="AA49" s="89"/>
      <c r="AB49" s="89"/>
      <c r="AC49" s="91"/>
    </row>
    <row r="50" spans="1:29" s="100" customFormat="1" ht="38.25" customHeight="1" x14ac:dyDescent="0.3">
      <c r="A50" s="99"/>
      <c r="B50" s="136">
        <v>2.2000000000000002</v>
      </c>
      <c r="C50" s="235" t="s">
        <v>284</v>
      </c>
      <c r="D50" s="235"/>
      <c r="E50" s="115"/>
      <c r="F50" s="59"/>
      <c r="G50" s="59"/>
      <c r="H50" s="59"/>
      <c r="I50" s="59"/>
      <c r="J50" s="95"/>
      <c r="K50" s="95"/>
      <c r="L50" s="95"/>
      <c r="M50" s="95"/>
      <c r="N50" s="95"/>
      <c r="O50" s="95"/>
      <c r="P50" s="95"/>
      <c r="Q50" s="95"/>
      <c r="R50" s="95"/>
      <c r="S50" s="95"/>
      <c r="T50" s="95"/>
      <c r="U50" s="95"/>
      <c r="V50" s="95"/>
      <c r="W50" s="95"/>
      <c r="X50" s="95"/>
      <c r="Y50" s="95"/>
      <c r="Z50" s="95"/>
      <c r="AA50" s="95"/>
      <c r="AB50" s="95"/>
      <c r="AC50" s="96"/>
    </row>
    <row r="51" spans="1:29" s="100" customFormat="1" ht="30" customHeight="1" x14ac:dyDescent="0.3">
      <c r="A51" s="99"/>
      <c r="B51" s="136"/>
      <c r="C51" s="54" t="s">
        <v>60</v>
      </c>
      <c r="D51" s="56"/>
      <c r="E51" s="56"/>
      <c r="F51" s="59"/>
      <c r="G51" s="59"/>
      <c r="H51" s="59"/>
      <c r="I51" s="59"/>
      <c r="J51" s="95"/>
      <c r="K51" s="95"/>
      <c r="L51" s="95"/>
      <c r="M51" s="95"/>
      <c r="N51" s="95"/>
      <c r="O51" s="95"/>
      <c r="P51" s="95"/>
      <c r="Q51" s="95"/>
      <c r="R51" s="95"/>
      <c r="S51" s="95"/>
      <c r="T51" s="95"/>
      <c r="U51" s="95"/>
      <c r="V51" s="95"/>
      <c r="W51" s="95"/>
      <c r="X51" s="95"/>
      <c r="Y51" s="95"/>
      <c r="Z51" s="95"/>
      <c r="AA51" s="95"/>
      <c r="AB51" s="95"/>
      <c r="AC51" s="96"/>
    </row>
    <row r="52" spans="1:29" s="100" customFormat="1" ht="53.25" customHeight="1" x14ac:dyDescent="0.3">
      <c r="A52" s="99"/>
      <c r="B52" s="136" t="s">
        <v>11</v>
      </c>
      <c r="C52" s="60" t="s">
        <v>208</v>
      </c>
      <c r="D52" s="118"/>
      <c r="E52" s="114" t="s">
        <v>206</v>
      </c>
      <c r="F52" s="53" t="s">
        <v>209</v>
      </c>
      <c r="G52" s="53" t="s">
        <v>210</v>
      </c>
      <c r="H52" s="120">
        <v>2021</v>
      </c>
      <c r="I52" s="120">
        <v>2023</v>
      </c>
      <c r="J52" s="95"/>
      <c r="K52" s="95"/>
      <c r="L52" s="95"/>
      <c r="M52" s="95"/>
      <c r="N52" s="95"/>
      <c r="O52" s="95"/>
      <c r="P52" s="95"/>
      <c r="Q52" s="95"/>
      <c r="R52" s="95"/>
      <c r="S52" s="85"/>
      <c r="T52" s="85"/>
      <c r="U52" s="85"/>
      <c r="V52" s="85"/>
      <c r="W52" s="85"/>
      <c r="X52" s="85"/>
      <c r="Y52" s="85"/>
      <c r="Z52" s="85"/>
      <c r="AA52" s="85"/>
      <c r="AB52" s="85"/>
      <c r="AC52" s="84"/>
    </row>
    <row r="53" spans="1:29" s="100" customFormat="1" ht="78" customHeight="1" x14ac:dyDescent="0.3">
      <c r="A53" s="99"/>
      <c r="B53" s="136" t="s">
        <v>10</v>
      </c>
      <c r="C53" s="60" t="s">
        <v>211</v>
      </c>
      <c r="D53" s="61"/>
      <c r="E53" s="53"/>
      <c r="F53" s="53" t="s">
        <v>155</v>
      </c>
      <c r="G53" s="53" t="s">
        <v>212</v>
      </c>
      <c r="H53" s="120">
        <v>2021</v>
      </c>
      <c r="I53" s="120">
        <v>2023</v>
      </c>
      <c r="J53" s="113"/>
      <c r="K53" s="83"/>
      <c r="L53" s="95"/>
      <c r="M53" s="113"/>
      <c r="N53" s="83"/>
      <c r="O53" s="95"/>
      <c r="P53" s="113"/>
      <c r="Q53" s="83"/>
      <c r="R53" s="95"/>
      <c r="S53" s="85"/>
      <c r="T53" s="85"/>
      <c r="U53" s="85"/>
      <c r="V53" s="85"/>
      <c r="W53" s="85"/>
      <c r="X53" s="85"/>
      <c r="Y53" s="85"/>
      <c r="Z53" s="85"/>
      <c r="AA53" s="85"/>
      <c r="AB53" s="85"/>
      <c r="AC53" s="84"/>
    </row>
    <row r="54" spans="1:29" s="100" customFormat="1" ht="74.25" customHeight="1" x14ac:dyDescent="0.3">
      <c r="A54" s="99"/>
      <c r="B54" s="136" t="s">
        <v>12</v>
      </c>
      <c r="C54" s="64" t="s">
        <v>213</v>
      </c>
      <c r="D54" s="61"/>
      <c r="E54" s="53"/>
      <c r="F54" s="53" t="s">
        <v>126</v>
      </c>
      <c r="G54" s="53" t="s">
        <v>214</v>
      </c>
      <c r="H54" s="120">
        <v>2021</v>
      </c>
      <c r="I54" s="120">
        <v>2022</v>
      </c>
      <c r="J54" s="113"/>
      <c r="K54" s="83"/>
      <c r="L54" s="95"/>
      <c r="M54" s="113"/>
      <c r="N54" s="83"/>
      <c r="O54" s="95"/>
      <c r="P54" s="113"/>
      <c r="Q54" s="83"/>
      <c r="R54" s="95"/>
      <c r="S54" s="85"/>
      <c r="T54" s="85"/>
      <c r="U54" s="85"/>
      <c r="V54" s="85"/>
      <c r="W54" s="85"/>
      <c r="X54" s="85"/>
      <c r="Y54" s="85"/>
      <c r="Z54" s="85"/>
      <c r="AA54" s="85"/>
      <c r="AB54" s="85"/>
      <c r="AC54" s="84"/>
    </row>
    <row r="55" spans="1:29" s="100" customFormat="1" ht="54" customHeight="1" x14ac:dyDescent="0.3">
      <c r="A55" s="99"/>
      <c r="B55" s="137" t="s">
        <v>13</v>
      </c>
      <c r="C55" s="60" t="s">
        <v>215</v>
      </c>
      <c r="D55" s="61"/>
      <c r="E55" s="53"/>
      <c r="F55" s="53" t="s">
        <v>216</v>
      </c>
      <c r="G55" s="53" t="s">
        <v>217</v>
      </c>
      <c r="H55" s="120">
        <v>2021</v>
      </c>
      <c r="I55" s="120">
        <v>2023</v>
      </c>
      <c r="J55" s="113"/>
      <c r="K55" s="83"/>
      <c r="L55" s="95"/>
      <c r="M55" s="113"/>
      <c r="N55" s="83"/>
      <c r="O55" s="95"/>
      <c r="P55" s="113"/>
      <c r="Q55" s="83"/>
      <c r="R55" s="95"/>
      <c r="S55" s="85"/>
      <c r="T55" s="85"/>
      <c r="U55" s="85"/>
      <c r="V55" s="85"/>
      <c r="W55" s="85"/>
      <c r="X55" s="85"/>
      <c r="Y55" s="85"/>
      <c r="Z55" s="85"/>
      <c r="AA55" s="85"/>
      <c r="AB55" s="85"/>
      <c r="AC55" s="84"/>
    </row>
    <row r="56" spans="1:29" s="100" customFormat="1" ht="54" customHeight="1" x14ac:dyDescent="0.3">
      <c r="A56" s="99"/>
      <c r="B56" s="137" t="s">
        <v>218</v>
      </c>
      <c r="C56" s="60" t="s">
        <v>205</v>
      </c>
      <c r="D56" s="61"/>
      <c r="E56" s="53"/>
      <c r="F56" s="53" t="s">
        <v>296</v>
      </c>
      <c r="G56" s="53" t="s">
        <v>207</v>
      </c>
      <c r="H56" s="167">
        <v>2021</v>
      </c>
      <c r="I56" s="167">
        <v>2023</v>
      </c>
      <c r="J56" s="113"/>
      <c r="K56" s="83"/>
      <c r="L56" s="95"/>
      <c r="M56" s="113"/>
      <c r="N56" s="83"/>
      <c r="O56" s="95"/>
      <c r="P56" s="113"/>
      <c r="Q56" s="83"/>
      <c r="R56" s="95"/>
      <c r="S56" s="85"/>
      <c r="T56" s="85"/>
      <c r="U56" s="85"/>
      <c r="V56" s="85"/>
      <c r="W56" s="85"/>
      <c r="X56" s="85"/>
      <c r="Y56" s="85"/>
      <c r="Z56" s="85"/>
      <c r="AA56" s="85"/>
      <c r="AB56" s="85"/>
      <c r="AC56" s="84"/>
    </row>
    <row r="57" spans="1:29" ht="39" customHeight="1" x14ac:dyDescent="0.3">
      <c r="A57" s="46"/>
      <c r="B57" s="135"/>
      <c r="C57" s="90" t="s">
        <v>20</v>
      </c>
      <c r="D57" s="88"/>
      <c r="E57" s="88"/>
      <c r="F57" s="86"/>
      <c r="G57" s="86"/>
      <c r="H57" s="86"/>
      <c r="I57" s="86"/>
      <c r="J57" s="89"/>
      <c r="K57" s="89"/>
      <c r="L57" s="89"/>
      <c r="M57" s="89"/>
      <c r="N57" s="89"/>
      <c r="O57" s="89"/>
      <c r="P57" s="89"/>
      <c r="Q57" s="89"/>
      <c r="R57" s="89"/>
      <c r="S57" s="89"/>
      <c r="T57" s="89"/>
      <c r="U57" s="89"/>
      <c r="V57" s="89"/>
      <c r="W57" s="89"/>
      <c r="X57" s="89"/>
      <c r="Y57" s="89"/>
      <c r="Z57" s="89"/>
      <c r="AA57" s="89"/>
      <c r="AB57" s="89"/>
      <c r="AC57" s="91"/>
    </row>
    <row r="58" spans="1:29" s="7" customFormat="1" ht="33" customHeight="1" x14ac:dyDescent="0.3">
      <c r="A58" s="48"/>
      <c r="B58" s="135"/>
      <c r="C58" s="254" t="s">
        <v>219</v>
      </c>
      <c r="D58" s="254"/>
      <c r="E58" s="92"/>
      <c r="F58" s="86"/>
      <c r="G58" s="86"/>
      <c r="H58" s="86"/>
      <c r="I58" s="86"/>
      <c r="J58" s="89" t="e">
        <f>J49+J57+#REF!</f>
        <v>#REF!</v>
      </c>
      <c r="K58" s="89" t="e">
        <f>K49+K57+#REF!</f>
        <v>#REF!</v>
      </c>
      <c r="L58" s="89" t="e">
        <f>L49+L57+#REF!</f>
        <v>#REF!</v>
      </c>
      <c r="M58" s="89" t="e">
        <f>M49+M57+#REF!</f>
        <v>#REF!</v>
      </c>
      <c r="N58" s="89" t="e">
        <f>N49+N57+#REF!</f>
        <v>#REF!</v>
      </c>
      <c r="O58" s="89" t="e">
        <f>O49+O57+#REF!</f>
        <v>#REF!</v>
      </c>
      <c r="P58" s="89" t="e">
        <f>P49+P57+#REF!</f>
        <v>#REF!</v>
      </c>
      <c r="Q58" s="89" t="e">
        <f>Q49+Q57+#REF!</f>
        <v>#REF!</v>
      </c>
      <c r="R58" s="89" t="e">
        <f>R49+R57+#REF!</f>
        <v>#REF!</v>
      </c>
      <c r="S58" s="89" t="e">
        <f>S49+S57+#REF!</f>
        <v>#REF!</v>
      </c>
      <c r="T58" s="89" t="e">
        <f>T49+T57+#REF!</f>
        <v>#REF!</v>
      </c>
      <c r="U58" s="89" t="e">
        <f>U49+U57+#REF!</f>
        <v>#REF!</v>
      </c>
      <c r="V58" s="89" t="e">
        <f>V49+V57+#REF!</f>
        <v>#REF!</v>
      </c>
      <c r="W58" s="89" t="e" cm="1">
        <f t="array" ref="W58">ë49+ë57+#REF!</f>
        <v>#NAME?</v>
      </c>
      <c r="X58" s="89" t="e">
        <f>X49+X57+#REF!</f>
        <v>#REF!</v>
      </c>
      <c r="Y58" s="89" t="e">
        <f>Y49+Y57+#REF!</f>
        <v>#REF!</v>
      </c>
      <c r="Z58" s="89" t="e">
        <f>Z49+Z57+#REF!</f>
        <v>#REF!</v>
      </c>
      <c r="AA58" s="89" t="e">
        <f>AA49+AA57+#REF!</f>
        <v>#REF!</v>
      </c>
      <c r="AB58" s="89" t="e">
        <f>AB49+AB57+#REF!</f>
        <v>#REF!</v>
      </c>
      <c r="AC58" s="91" t="e">
        <f>AC49+AC57+#REF!</f>
        <v>#REF!</v>
      </c>
    </row>
    <row r="59" spans="1:29" s="70" customFormat="1" ht="33" customHeight="1" x14ac:dyDescent="0.3">
      <c r="A59" s="48"/>
      <c r="B59" s="243" t="s">
        <v>45</v>
      </c>
      <c r="C59" s="244"/>
      <c r="D59" s="244"/>
      <c r="E59" s="244"/>
      <c r="F59" s="244"/>
      <c r="G59" s="244"/>
      <c r="H59" s="244"/>
      <c r="I59" s="244"/>
      <c r="J59" s="244"/>
      <c r="K59" s="244"/>
      <c r="L59" s="244"/>
      <c r="M59" s="244"/>
      <c r="N59" s="244"/>
      <c r="O59" s="244"/>
      <c r="P59" s="244"/>
      <c r="Q59" s="244"/>
      <c r="R59" s="244"/>
      <c r="S59" s="244"/>
      <c r="T59" s="244"/>
      <c r="U59" s="244"/>
      <c r="V59" s="244"/>
      <c r="W59" s="244"/>
      <c r="X59" s="244"/>
      <c r="Y59" s="244"/>
      <c r="Z59" s="244"/>
      <c r="AA59" s="244"/>
      <c r="AB59" s="244"/>
      <c r="AC59" s="245"/>
    </row>
    <row r="60" spans="1:29" s="70" customFormat="1" ht="33" customHeight="1" x14ac:dyDescent="0.3">
      <c r="A60" s="48"/>
      <c r="B60" s="187" t="s">
        <v>85</v>
      </c>
      <c r="C60" s="188"/>
      <c r="D60" s="188"/>
      <c r="E60" s="188"/>
      <c r="F60" s="188"/>
      <c r="G60" s="188"/>
      <c r="H60" s="188"/>
      <c r="I60" s="188"/>
      <c r="J60" s="188"/>
      <c r="K60" s="188"/>
      <c r="L60" s="188"/>
      <c r="M60" s="188"/>
      <c r="N60" s="188"/>
      <c r="O60" s="188"/>
      <c r="P60" s="188"/>
      <c r="Q60" s="188"/>
      <c r="R60" s="188"/>
      <c r="S60" s="188"/>
      <c r="T60" s="188"/>
      <c r="U60" s="188"/>
      <c r="V60" s="188"/>
      <c r="W60" s="188"/>
      <c r="X60" s="188"/>
      <c r="Y60" s="188"/>
      <c r="Z60" s="188"/>
      <c r="AA60" s="188"/>
      <c r="AB60" s="188"/>
      <c r="AC60" s="189"/>
    </row>
    <row r="61" spans="1:29" ht="41.25" customHeight="1" x14ac:dyDescent="0.3">
      <c r="A61" s="46"/>
      <c r="B61" s="206" t="s">
        <v>112</v>
      </c>
      <c r="C61" s="207"/>
      <c r="D61" s="207"/>
      <c r="E61" s="207"/>
      <c r="F61" s="207"/>
      <c r="G61" s="207"/>
      <c r="H61" s="207"/>
      <c r="I61" s="207"/>
      <c r="J61" s="207"/>
      <c r="K61" s="207"/>
      <c r="L61" s="207"/>
      <c r="M61" s="207"/>
      <c r="N61" s="207"/>
      <c r="O61" s="207"/>
      <c r="P61" s="207"/>
      <c r="Q61" s="207"/>
      <c r="R61" s="207"/>
      <c r="S61" s="207"/>
      <c r="T61" s="207"/>
      <c r="U61" s="207"/>
      <c r="V61" s="207"/>
      <c r="W61" s="207"/>
      <c r="X61" s="207"/>
      <c r="Y61" s="207"/>
      <c r="Z61" s="207"/>
      <c r="AA61" s="207"/>
      <c r="AB61" s="207"/>
      <c r="AC61" s="208"/>
    </row>
    <row r="62" spans="1:29" s="100" customFormat="1" ht="38.25" customHeight="1" x14ac:dyDescent="0.3">
      <c r="A62" s="99"/>
      <c r="B62" s="199" t="s">
        <v>0</v>
      </c>
      <c r="C62" s="202" t="s">
        <v>40</v>
      </c>
      <c r="D62" s="202" t="s">
        <v>1</v>
      </c>
      <c r="E62" s="120" t="s">
        <v>43</v>
      </c>
      <c r="F62" s="204" t="s">
        <v>44</v>
      </c>
      <c r="G62" s="205"/>
      <c r="H62" s="204" t="s">
        <v>54</v>
      </c>
      <c r="I62" s="205"/>
      <c r="J62" s="190" t="s">
        <v>57</v>
      </c>
      <c r="K62" s="191"/>
      <c r="L62" s="192"/>
      <c r="M62" s="190" t="s">
        <v>58</v>
      </c>
      <c r="N62" s="191"/>
      <c r="O62" s="192"/>
      <c r="P62" s="190" t="s">
        <v>59</v>
      </c>
      <c r="Q62" s="191"/>
      <c r="R62" s="192"/>
      <c r="S62" s="190" t="s">
        <v>81</v>
      </c>
      <c r="T62" s="191"/>
      <c r="U62" s="192"/>
      <c r="V62" s="236" t="s">
        <v>41</v>
      </c>
      <c r="W62" s="237"/>
      <c r="X62" s="237"/>
      <c r="Y62" s="237"/>
      <c r="Z62" s="237"/>
      <c r="AA62" s="237"/>
      <c r="AB62" s="238"/>
      <c r="AC62" s="196" t="s">
        <v>51</v>
      </c>
    </row>
    <row r="63" spans="1:29" s="100" customFormat="1" ht="29.25" customHeight="1" x14ac:dyDescent="0.3">
      <c r="A63" s="99"/>
      <c r="B63" s="200"/>
      <c r="C63" s="226"/>
      <c r="D63" s="226"/>
      <c r="E63" s="202" t="s">
        <v>46</v>
      </c>
      <c r="F63" s="227" t="s">
        <v>47</v>
      </c>
      <c r="G63" s="227" t="s">
        <v>48</v>
      </c>
      <c r="H63" s="202" t="s">
        <v>49</v>
      </c>
      <c r="I63" s="202" t="s">
        <v>50</v>
      </c>
      <c r="J63" s="193"/>
      <c r="K63" s="194"/>
      <c r="L63" s="195"/>
      <c r="M63" s="193"/>
      <c r="N63" s="194"/>
      <c r="O63" s="195"/>
      <c r="P63" s="193"/>
      <c r="Q63" s="194"/>
      <c r="R63" s="195"/>
      <c r="S63" s="193"/>
      <c r="T63" s="194"/>
      <c r="U63" s="195"/>
      <c r="V63" s="236" t="s">
        <v>86</v>
      </c>
      <c r="W63" s="237"/>
      <c r="X63" s="238"/>
      <c r="Y63" s="236" t="s">
        <v>87</v>
      </c>
      <c r="Z63" s="237"/>
      <c r="AA63" s="237"/>
      <c r="AB63" s="238"/>
      <c r="AC63" s="197"/>
    </row>
    <row r="64" spans="1:29" ht="46.5" customHeight="1" x14ac:dyDescent="0.3">
      <c r="A64" s="46"/>
      <c r="B64" s="201"/>
      <c r="C64" s="203"/>
      <c r="D64" s="203"/>
      <c r="E64" s="203"/>
      <c r="F64" s="239"/>
      <c r="G64" s="239"/>
      <c r="H64" s="203"/>
      <c r="I64" s="203"/>
      <c r="J64" s="119" t="s">
        <v>24</v>
      </c>
      <c r="K64" s="119" t="s">
        <v>25</v>
      </c>
      <c r="L64" s="119" t="s">
        <v>28</v>
      </c>
      <c r="M64" s="119" t="s">
        <v>24</v>
      </c>
      <c r="N64" s="119" t="s">
        <v>25</v>
      </c>
      <c r="O64" s="119" t="s">
        <v>28</v>
      </c>
      <c r="P64" s="119" t="s">
        <v>24</v>
      </c>
      <c r="Q64" s="119" t="s">
        <v>25</v>
      </c>
      <c r="R64" s="119" t="s">
        <v>28</v>
      </c>
      <c r="S64" s="119" t="s">
        <v>24</v>
      </c>
      <c r="T64" s="119" t="s">
        <v>25</v>
      </c>
      <c r="U64" s="97" t="s">
        <v>28</v>
      </c>
      <c r="V64" s="119" t="s">
        <v>24</v>
      </c>
      <c r="W64" s="119" t="s">
        <v>25</v>
      </c>
      <c r="X64" s="119" t="s">
        <v>26</v>
      </c>
      <c r="Y64" s="119" t="s">
        <v>24</v>
      </c>
      <c r="Z64" s="119" t="s">
        <v>25</v>
      </c>
      <c r="AA64" s="119" t="s">
        <v>55</v>
      </c>
      <c r="AB64" s="119" t="s">
        <v>56</v>
      </c>
      <c r="AC64" s="198"/>
    </row>
    <row r="65" spans="1:29" s="100" customFormat="1" ht="67.5" customHeight="1" x14ac:dyDescent="0.3">
      <c r="A65" s="99"/>
      <c r="B65" s="134">
        <v>3.1</v>
      </c>
      <c r="C65" s="233" t="s">
        <v>285</v>
      </c>
      <c r="D65" s="234"/>
      <c r="E65" s="115"/>
      <c r="F65" s="63"/>
      <c r="G65" s="171" t="s">
        <v>148</v>
      </c>
      <c r="H65" s="63"/>
      <c r="I65" s="63"/>
      <c r="J65" s="93"/>
      <c r="K65" s="93"/>
      <c r="L65" s="93"/>
      <c r="M65" s="93"/>
      <c r="N65" s="93"/>
      <c r="O65" s="93"/>
      <c r="P65" s="93"/>
      <c r="Q65" s="93"/>
      <c r="R65" s="93"/>
      <c r="S65" s="93"/>
      <c r="T65" s="93"/>
      <c r="U65" s="93"/>
      <c r="V65" s="93"/>
      <c r="W65" s="93"/>
      <c r="X65" s="93"/>
      <c r="Y65" s="93"/>
      <c r="Z65" s="93"/>
      <c r="AA65" s="93"/>
      <c r="AB65" s="93"/>
      <c r="AC65" s="94"/>
    </row>
    <row r="66" spans="1:29" s="100" customFormat="1" ht="17.25" customHeight="1" x14ac:dyDescent="0.3">
      <c r="A66" s="99"/>
      <c r="B66" s="134"/>
      <c r="C66" s="54" t="s">
        <v>60</v>
      </c>
      <c r="D66" s="56"/>
      <c r="E66" s="56"/>
      <c r="F66" s="59"/>
      <c r="G66" s="59"/>
      <c r="H66" s="59"/>
      <c r="I66" s="59"/>
      <c r="J66" s="95"/>
      <c r="K66" s="95"/>
      <c r="L66" s="95"/>
      <c r="M66" s="95"/>
      <c r="N66" s="95"/>
      <c r="O66" s="95"/>
      <c r="P66" s="95"/>
      <c r="Q66" s="95"/>
      <c r="R66" s="95"/>
      <c r="S66" s="95"/>
      <c r="T66" s="95"/>
      <c r="U66" s="95"/>
      <c r="V66" s="95"/>
      <c r="W66" s="95"/>
      <c r="X66" s="95"/>
      <c r="Y66" s="95"/>
      <c r="Z66" s="95"/>
      <c r="AA66" s="95"/>
      <c r="AB66" s="95"/>
      <c r="AC66" s="96"/>
    </row>
    <row r="67" spans="1:29" s="101" customFormat="1" ht="66" customHeight="1" x14ac:dyDescent="0.3">
      <c r="A67" s="102"/>
      <c r="B67" s="136" t="s">
        <v>14</v>
      </c>
      <c r="C67" s="60" t="s">
        <v>222</v>
      </c>
      <c r="D67" s="61"/>
      <c r="E67" s="114" t="s">
        <v>220</v>
      </c>
      <c r="F67" s="53" t="s">
        <v>71</v>
      </c>
      <c r="G67" s="53" t="s">
        <v>221</v>
      </c>
      <c r="H67" s="120">
        <v>2021</v>
      </c>
      <c r="I67" s="120">
        <v>2023</v>
      </c>
      <c r="J67" s="83"/>
      <c r="K67" s="85"/>
      <c r="L67" s="113"/>
      <c r="M67" s="83"/>
      <c r="N67" s="85"/>
      <c r="O67" s="113"/>
      <c r="P67" s="83"/>
      <c r="Q67" s="85"/>
      <c r="R67" s="113"/>
      <c r="S67" s="85"/>
      <c r="T67" s="85"/>
      <c r="U67" s="85"/>
      <c r="V67" s="85"/>
      <c r="W67" s="85"/>
      <c r="X67" s="85"/>
      <c r="Y67" s="85"/>
      <c r="Z67" s="85"/>
      <c r="AA67" s="85"/>
      <c r="AB67" s="85"/>
      <c r="AC67" s="84"/>
    </row>
    <row r="68" spans="1:29" s="100" customFormat="1" ht="144.75" customHeight="1" x14ac:dyDescent="0.3">
      <c r="A68" s="99"/>
      <c r="B68" s="136" t="s">
        <v>15</v>
      </c>
      <c r="C68" s="58" t="s">
        <v>223</v>
      </c>
      <c r="D68" s="118"/>
      <c r="E68" s="114"/>
      <c r="F68" s="53" t="s">
        <v>225</v>
      </c>
      <c r="G68" s="53" t="s">
        <v>224</v>
      </c>
      <c r="H68" s="120">
        <v>2022</v>
      </c>
      <c r="I68" s="120">
        <v>2023</v>
      </c>
      <c r="J68" s="83"/>
      <c r="K68" s="113"/>
      <c r="L68" s="113"/>
      <c r="M68" s="83"/>
      <c r="N68" s="113"/>
      <c r="O68" s="113"/>
      <c r="P68" s="83"/>
      <c r="Q68" s="113"/>
      <c r="R68" s="113"/>
      <c r="S68" s="85"/>
      <c r="T68" s="85"/>
      <c r="U68" s="85"/>
      <c r="V68" s="85"/>
      <c r="W68" s="85"/>
      <c r="X68" s="85"/>
      <c r="Y68" s="85"/>
      <c r="Z68" s="85"/>
      <c r="AA68" s="85"/>
      <c r="AB68" s="85"/>
      <c r="AC68" s="84"/>
    </row>
    <row r="69" spans="1:29" s="100" customFormat="1" ht="60.5" customHeight="1" x14ac:dyDescent="0.3">
      <c r="A69" s="99"/>
      <c r="B69" s="136" t="s">
        <v>67</v>
      </c>
      <c r="C69" s="60" t="s">
        <v>226</v>
      </c>
      <c r="D69" s="61"/>
      <c r="E69" s="114" t="s">
        <v>220</v>
      </c>
      <c r="F69" s="53" t="s">
        <v>227</v>
      </c>
      <c r="G69" s="53" t="s">
        <v>228</v>
      </c>
      <c r="H69" s="120">
        <v>2021</v>
      </c>
      <c r="I69" s="120">
        <v>2023</v>
      </c>
      <c r="J69" s="83"/>
      <c r="K69" s="113"/>
      <c r="L69" s="113"/>
      <c r="M69" s="83"/>
      <c r="N69" s="113"/>
      <c r="O69" s="113"/>
      <c r="P69" s="83"/>
      <c r="Q69" s="113"/>
      <c r="R69" s="113"/>
      <c r="S69" s="85"/>
      <c r="T69" s="85"/>
      <c r="U69" s="85"/>
      <c r="V69" s="85"/>
      <c r="W69" s="85"/>
      <c r="X69" s="85"/>
      <c r="Y69" s="85"/>
      <c r="Z69" s="85"/>
      <c r="AA69" s="85"/>
      <c r="AB69" s="85"/>
      <c r="AC69" s="84"/>
    </row>
    <row r="70" spans="1:29" s="100" customFormat="1" ht="72.5" customHeight="1" x14ac:dyDescent="0.3">
      <c r="A70" s="99"/>
      <c r="B70" s="136" t="s">
        <v>68</v>
      </c>
      <c r="C70" s="60" t="s">
        <v>229</v>
      </c>
      <c r="D70" s="61"/>
      <c r="E70" s="114" t="s">
        <v>230</v>
      </c>
      <c r="F70" s="53" t="s">
        <v>231</v>
      </c>
      <c r="G70" s="53" t="s">
        <v>139</v>
      </c>
      <c r="H70" s="120">
        <v>2021</v>
      </c>
      <c r="I70" s="120">
        <v>2023</v>
      </c>
      <c r="J70" s="85"/>
      <c r="K70" s="113"/>
      <c r="L70" s="113"/>
      <c r="M70" s="85"/>
      <c r="N70" s="113"/>
      <c r="O70" s="113"/>
      <c r="P70" s="85"/>
      <c r="Q70" s="113"/>
      <c r="R70" s="113"/>
      <c r="S70" s="85"/>
      <c r="T70" s="85"/>
      <c r="U70" s="85"/>
      <c r="V70" s="85"/>
      <c r="W70" s="85"/>
      <c r="X70" s="85"/>
      <c r="Y70" s="85"/>
      <c r="Z70" s="85"/>
      <c r="AA70" s="85"/>
      <c r="AB70" s="85"/>
      <c r="AC70" s="84"/>
    </row>
    <row r="71" spans="1:29" s="100" customFormat="1" ht="72" customHeight="1" x14ac:dyDescent="0.3">
      <c r="A71" s="99"/>
      <c r="B71" s="136" t="s">
        <v>232</v>
      </c>
      <c r="C71" s="60" t="s">
        <v>233</v>
      </c>
      <c r="D71" s="61"/>
      <c r="E71" s="114"/>
      <c r="F71" s="53" t="s">
        <v>234</v>
      </c>
      <c r="G71" s="53" t="s">
        <v>235</v>
      </c>
      <c r="H71" s="167">
        <v>2021</v>
      </c>
      <c r="I71" s="167">
        <v>2023</v>
      </c>
      <c r="J71" s="85"/>
      <c r="K71" s="113"/>
      <c r="L71" s="113"/>
      <c r="M71" s="85"/>
      <c r="N71" s="113"/>
      <c r="O71" s="113"/>
      <c r="P71" s="85"/>
      <c r="Q71" s="113"/>
      <c r="R71" s="113"/>
      <c r="S71" s="85"/>
      <c r="T71" s="85"/>
      <c r="U71" s="85"/>
      <c r="V71" s="85"/>
      <c r="W71" s="85"/>
      <c r="X71" s="85"/>
      <c r="Y71" s="85"/>
      <c r="Z71" s="85"/>
      <c r="AA71" s="85"/>
      <c r="AB71" s="85"/>
      <c r="AC71" s="84"/>
    </row>
    <row r="72" spans="1:29" s="100" customFormat="1" ht="147" customHeight="1" x14ac:dyDescent="0.3">
      <c r="A72" s="99"/>
      <c r="B72" s="136" t="s">
        <v>236</v>
      </c>
      <c r="C72" s="60" t="s">
        <v>239</v>
      </c>
      <c r="D72" s="61"/>
      <c r="E72" s="114"/>
      <c r="F72" s="53" t="s">
        <v>237</v>
      </c>
      <c r="G72" s="53" t="s">
        <v>238</v>
      </c>
      <c r="H72" s="167">
        <v>2021</v>
      </c>
      <c r="I72" s="167">
        <v>2023</v>
      </c>
      <c r="J72" s="85"/>
      <c r="K72" s="113"/>
      <c r="L72" s="113"/>
      <c r="M72" s="85"/>
      <c r="N72" s="113"/>
      <c r="O72" s="113"/>
      <c r="P72" s="85"/>
      <c r="Q72" s="113"/>
      <c r="R72" s="113"/>
      <c r="S72" s="85"/>
      <c r="T72" s="85"/>
      <c r="U72" s="85"/>
      <c r="V72" s="85"/>
      <c r="W72" s="85"/>
      <c r="X72" s="85"/>
      <c r="Y72" s="85"/>
      <c r="Z72" s="85"/>
      <c r="AA72" s="85"/>
      <c r="AB72" s="85"/>
      <c r="AC72" s="84"/>
    </row>
    <row r="73" spans="1:29" s="100" customFormat="1" ht="132.75" customHeight="1" x14ac:dyDescent="0.3">
      <c r="A73" s="99"/>
      <c r="B73" s="136" t="s">
        <v>241</v>
      </c>
      <c r="C73" s="60" t="s">
        <v>240</v>
      </c>
      <c r="D73" s="61"/>
      <c r="E73" s="114"/>
      <c r="F73" s="53" t="s">
        <v>71</v>
      </c>
      <c r="G73" s="53" t="s">
        <v>301</v>
      </c>
      <c r="H73" s="167">
        <v>2022</v>
      </c>
      <c r="I73" s="167">
        <v>2023</v>
      </c>
      <c r="J73" s="85"/>
      <c r="K73" s="113"/>
      <c r="L73" s="113"/>
      <c r="M73" s="85"/>
      <c r="N73" s="113"/>
      <c r="O73" s="113"/>
      <c r="P73" s="85"/>
      <c r="Q73" s="113"/>
      <c r="R73" s="113"/>
      <c r="S73" s="85"/>
      <c r="T73" s="85"/>
      <c r="U73" s="85"/>
      <c r="V73" s="85"/>
      <c r="W73" s="85"/>
      <c r="X73" s="85"/>
      <c r="Y73" s="85"/>
      <c r="Z73" s="85"/>
      <c r="AA73" s="85"/>
      <c r="AB73" s="85"/>
      <c r="AC73" s="84"/>
    </row>
    <row r="74" spans="1:29" s="100" customFormat="1" ht="84.75" customHeight="1" x14ac:dyDescent="0.3">
      <c r="A74" s="99"/>
      <c r="B74" s="136" t="s">
        <v>243</v>
      </c>
      <c r="C74" s="60" t="s">
        <v>242</v>
      </c>
      <c r="D74" s="61"/>
      <c r="E74" s="114"/>
      <c r="F74" s="53" t="s">
        <v>71</v>
      </c>
      <c r="G74" s="53" t="s">
        <v>244</v>
      </c>
      <c r="H74" s="167">
        <v>2021</v>
      </c>
      <c r="I74" s="167">
        <v>2023</v>
      </c>
      <c r="J74" s="85"/>
      <c r="K74" s="113"/>
      <c r="L74" s="113"/>
      <c r="M74" s="85"/>
      <c r="N74" s="113"/>
      <c r="O74" s="113"/>
      <c r="P74" s="85"/>
      <c r="Q74" s="113"/>
      <c r="R74" s="113"/>
      <c r="S74" s="85"/>
      <c r="T74" s="85"/>
      <c r="U74" s="85"/>
      <c r="V74" s="85"/>
      <c r="W74" s="85"/>
      <c r="X74" s="85"/>
      <c r="Y74" s="85"/>
      <c r="Z74" s="85"/>
      <c r="AA74" s="85"/>
      <c r="AB74" s="85"/>
      <c r="AC74" s="84"/>
    </row>
    <row r="75" spans="1:29" s="100" customFormat="1" ht="93.75" customHeight="1" x14ac:dyDescent="0.3">
      <c r="A75" s="99"/>
      <c r="B75" s="136" t="s">
        <v>246</v>
      </c>
      <c r="C75" s="60" t="s">
        <v>245</v>
      </c>
      <c r="D75" s="61"/>
      <c r="E75" s="114"/>
      <c r="F75" s="53" t="s">
        <v>320</v>
      </c>
      <c r="G75" s="53" t="s">
        <v>247</v>
      </c>
      <c r="H75" s="167">
        <v>2021</v>
      </c>
      <c r="I75" s="167">
        <v>2023</v>
      </c>
      <c r="J75" s="85"/>
      <c r="K75" s="113"/>
      <c r="L75" s="113"/>
      <c r="M75" s="85"/>
      <c r="N75" s="113"/>
      <c r="O75" s="113"/>
      <c r="P75" s="85"/>
      <c r="Q75" s="113"/>
      <c r="R75" s="113"/>
      <c r="S75" s="85"/>
      <c r="T75" s="85"/>
      <c r="U75" s="85"/>
      <c r="V75" s="85"/>
      <c r="W75" s="85"/>
      <c r="X75" s="85"/>
      <c r="Y75" s="85"/>
      <c r="Z75" s="85"/>
      <c r="AA75" s="85"/>
      <c r="AB75" s="85"/>
      <c r="AC75" s="84"/>
    </row>
    <row r="76" spans="1:29" s="100" customFormat="1" ht="51" customHeight="1" x14ac:dyDescent="0.3">
      <c r="A76" s="99"/>
      <c r="B76" s="136" t="s">
        <v>249</v>
      </c>
      <c r="C76" s="60" t="s">
        <v>250</v>
      </c>
      <c r="D76" s="61"/>
      <c r="E76" s="114"/>
      <c r="F76" s="53" t="s">
        <v>248</v>
      </c>
      <c r="G76" s="53" t="s">
        <v>251</v>
      </c>
      <c r="H76" s="167">
        <v>2022</v>
      </c>
      <c r="I76" s="167">
        <v>2023</v>
      </c>
      <c r="J76" s="85"/>
      <c r="K76" s="113"/>
      <c r="L76" s="113"/>
      <c r="M76" s="85"/>
      <c r="N76" s="113"/>
      <c r="O76" s="113"/>
      <c r="P76" s="85"/>
      <c r="Q76" s="113"/>
      <c r="R76" s="113"/>
      <c r="S76" s="85"/>
      <c r="T76" s="85"/>
      <c r="U76" s="85"/>
      <c r="V76" s="85"/>
      <c r="W76" s="85"/>
      <c r="X76" s="85"/>
      <c r="Y76" s="85"/>
      <c r="Z76" s="85"/>
      <c r="AA76" s="85"/>
      <c r="AB76" s="85"/>
      <c r="AC76" s="84"/>
    </row>
    <row r="77" spans="1:29" s="100" customFormat="1" ht="98" x14ac:dyDescent="0.3">
      <c r="A77" s="99"/>
      <c r="B77" s="136" t="s">
        <v>253</v>
      </c>
      <c r="C77" s="60" t="s">
        <v>252</v>
      </c>
      <c r="D77" s="61"/>
      <c r="E77" s="114"/>
      <c r="F77" s="53" t="s">
        <v>254</v>
      </c>
      <c r="G77" s="53" t="s">
        <v>71</v>
      </c>
      <c r="H77" s="167">
        <v>2021</v>
      </c>
      <c r="I77" s="167">
        <v>2023</v>
      </c>
      <c r="J77" s="85"/>
      <c r="K77" s="113"/>
      <c r="L77" s="113"/>
      <c r="M77" s="85"/>
      <c r="N77" s="113"/>
      <c r="O77" s="113"/>
      <c r="P77" s="85"/>
      <c r="Q77" s="113"/>
      <c r="R77" s="113"/>
      <c r="S77" s="85"/>
      <c r="T77" s="85"/>
      <c r="U77" s="85"/>
      <c r="V77" s="85"/>
      <c r="W77" s="85"/>
      <c r="X77" s="85"/>
      <c r="Y77" s="85"/>
      <c r="Z77" s="85"/>
      <c r="AA77" s="85"/>
      <c r="AB77" s="85"/>
      <c r="AC77" s="84"/>
    </row>
    <row r="78" spans="1:29" s="100" customFormat="1" ht="101.25" customHeight="1" x14ac:dyDescent="0.3">
      <c r="A78" s="99"/>
      <c r="B78" s="136" t="s">
        <v>256</v>
      </c>
      <c r="C78" s="60" t="s">
        <v>255</v>
      </c>
      <c r="D78" s="61"/>
      <c r="E78" s="114"/>
      <c r="F78" s="53" t="s">
        <v>257</v>
      </c>
      <c r="G78" s="53" t="s">
        <v>317</v>
      </c>
      <c r="H78" s="167">
        <v>2021</v>
      </c>
      <c r="I78" s="167">
        <v>2023</v>
      </c>
      <c r="J78" s="85"/>
      <c r="K78" s="113"/>
      <c r="L78" s="113"/>
      <c r="M78" s="85"/>
      <c r="N78" s="113"/>
      <c r="O78" s="113"/>
      <c r="P78" s="85"/>
      <c r="Q78" s="113"/>
      <c r="R78" s="113"/>
      <c r="S78" s="85"/>
      <c r="T78" s="85"/>
      <c r="U78" s="85"/>
      <c r="V78" s="85"/>
      <c r="W78" s="85"/>
      <c r="X78" s="85"/>
      <c r="Y78" s="85"/>
      <c r="Z78" s="85"/>
      <c r="AA78" s="85"/>
      <c r="AB78" s="85"/>
      <c r="AC78" s="84"/>
    </row>
    <row r="79" spans="1:29" s="100" customFormat="1" ht="90.75" customHeight="1" x14ac:dyDescent="0.3">
      <c r="A79" s="99"/>
      <c r="B79" s="136" t="s">
        <v>259</v>
      </c>
      <c r="C79" s="60" t="s">
        <v>258</v>
      </c>
      <c r="D79" s="61"/>
      <c r="E79" s="114"/>
      <c r="F79" s="53" t="s">
        <v>257</v>
      </c>
      <c r="G79" s="53" t="s">
        <v>260</v>
      </c>
      <c r="H79" s="167">
        <v>2021</v>
      </c>
      <c r="I79" s="167">
        <v>2023</v>
      </c>
      <c r="J79" s="85"/>
      <c r="K79" s="113"/>
      <c r="L79" s="113"/>
      <c r="M79" s="85"/>
      <c r="N79" s="113"/>
      <c r="O79" s="113"/>
      <c r="P79" s="85"/>
      <c r="Q79" s="113"/>
      <c r="R79" s="113"/>
      <c r="S79" s="85"/>
      <c r="T79" s="85"/>
      <c r="U79" s="85"/>
      <c r="V79" s="85"/>
      <c r="W79" s="85"/>
      <c r="X79" s="85"/>
      <c r="Y79" s="85"/>
      <c r="Z79" s="85"/>
      <c r="AA79" s="85"/>
      <c r="AB79" s="85"/>
      <c r="AC79" s="84"/>
    </row>
    <row r="80" spans="1:29" ht="36.75" customHeight="1" x14ac:dyDescent="0.3">
      <c r="A80" s="46"/>
      <c r="B80" s="135"/>
      <c r="C80" s="87" t="s">
        <v>21</v>
      </c>
      <c r="D80" s="88"/>
      <c r="E80" s="88"/>
      <c r="F80" s="86"/>
      <c r="G80" s="86"/>
      <c r="H80" s="86"/>
      <c r="I80" s="86"/>
      <c r="J80" s="89"/>
      <c r="K80" s="89"/>
      <c r="L80" s="89"/>
      <c r="M80" s="89"/>
      <c r="N80" s="89"/>
      <c r="O80" s="89"/>
      <c r="P80" s="89"/>
      <c r="Q80" s="89"/>
      <c r="R80" s="89"/>
      <c r="S80" s="89"/>
      <c r="T80" s="89"/>
      <c r="U80" s="89"/>
      <c r="V80" s="89"/>
      <c r="W80" s="89"/>
      <c r="X80" s="89"/>
      <c r="Y80" s="89"/>
      <c r="Z80" s="89"/>
      <c r="AA80" s="89"/>
      <c r="AB80" s="89"/>
      <c r="AC80" s="91"/>
    </row>
    <row r="81" spans="1:29" s="100" customFormat="1" ht="53.25" customHeight="1" x14ac:dyDescent="0.3">
      <c r="A81" s="99"/>
      <c r="B81" s="134">
        <v>3.2</v>
      </c>
      <c r="C81" s="235" t="s">
        <v>286</v>
      </c>
      <c r="D81" s="235"/>
      <c r="E81" s="115"/>
      <c r="F81" s="59"/>
      <c r="G81" s="59"/>
      <c r="H81" s="59"/>
      <c r="I81" s="59"/>
      <c r="J81" s="95"/>
      <c r="K81" s="95"/>
      <c r="L81" s="95"/>
      <c r="M81" s="95"/>
      <c r="N81" s="95"/>
      <c r="O81" s="95"/>
      <c r="P81" s="95"/>
      <c r="Q81" s="95"/>
      <c r="R81" s="95"/>
      <c r="S81" s="95"/>
      <c r="T81" s="95"/>
      <c r="U81" s="95"/>
      <c r="V81" s="95"/>
      <c r="W81" s="95"/>
      <c r="X81" s="95"/>
      <c r="Y81" s="95"/>
      <c r="Z81" s="95"/>
      <c r="AA81" s="95"/>
      <c r="AB81" s="95"/>
      <c r="AC81" s="96"/>
    </row>
    <row r="82" spans="1:29" s="100" customFormat="1" ht="19.5" customHeight="1" x14ac:dyDescent="0.3">
      <c r="A82" s="99"/>
      <c r="B82" s="134"/>
      <c r="C82" s="54" t="s">
        <v>60</v>
      </c>
      <c r="D82" s="56"/>
      <c r="E82" s="56"/>
      <c r="F82" s="59"/>
      <c r="G82" s="59"/>
      <c r="H82" s="59"/>
      <c r="I82" s="59"/>
      <c r="J82" s="95"/>
      <c r="K82" s="95"/>
      <c r="L82" s="95"/>
      <c r="M82" s="95"/>
      <c r="N82" s="95"/>
      <c r="O82" s="95"/>
      <c r="P82" s="95"/>
      <c r="Q82" s="95"/>
      <c r="R82" s="95"/>
      <c r="S82" s="95"/>
      <c r="T82" s="95"/>
      <c r="U82" s="95"/>
      <c r="V82" s="95"/>
      <c r="W82" s="95"/>
      <c r="X82" s="95"/>
      <c r="Y82" s="95"/>
      <c r="Z82" s="95"/>
      <c r="AA82" s="95"/>
      <c r="AB82" s="95"/>
      <c r="AC82" s="96"/>
    </row>
    <row r="83" spans="1:29" s="100" customFormat="1" ht="60.75" customHeight="1" x14ac:dyDescent="0.3">
      <c r="A83" s="99"/>
      <c r="B83" s="136" t="s">
        <v>16</v>
      </c>
      <c r="C83" s="60" t="s">
        <v>261</v>
      </c>
      <c r="D83" s="61"/>
      <c r="E83" s="114" t="s">
        <v>262</v>
      </c>
      <c r="F83" s="65" t="s">
        <v>62</v>
      </c>
      <c r="G83" s="53" t="s">
        <v>263</v>
      </c>
      <c r="H83" s="120">
        <v>2021</v>
      </c>
      <c r="I83" s="120">
        <v>2023</v>
      </c>
      <c r="J83" s="83"/>
      <c r="K83" s="83"/>
      <c r="L83" s="95"/>
      <c r="M83" s="83"/>
      <c r="N83" s="83"/>
      <c r="O83" s="95"/>
      <c r="P83" s="83"/>
      <c r="Q83" s="83"/>
      <c r="R83" s="95"/>
      <c r="S83" s="85"/>
      <c r="T83" s="85"/>
      <c r="U83" s="85"/>
      <c r="V83" s="85"/>
      <c r="W83" s="85"/>
      <c r="X83" s="85"/>
      <c r="Y83" s="85"/>
      <c r="Z83" s="85"/>
      <c r="AA83" s="85"/>
      <c r="AB83" s="85"/>
      <c r="AC83" s="84"/>
    </row>
    <row r="84" spans="1:29" s="100" customFormat="1" ht="151.5" customHeight="1" x14ac:dyDescent="0.3">
      <c r="A84" s="99"/>
      <c r="B84" s="136" t="s">
        <v>17</v>
      </c>
      <c r="C84" s="58" t="s">
        <v>264</v>
      </c>
      <c r="D84" s="61"/>
      <c r="E84" s="112"/>
      <c r="F84" s="57" t="s">
        <v>265</v>
      </c>
      <c r="G84" s="53" t="s">
        <v>318</v>
      </c>
      <c r="H84" s="120">
        <v>2022</v>
      </c>
      <c r="I84" s="120">
        <v>2023</v>
      </c>
      <c r="J84" s="83"/>
      <c r="K84" s="83"/>
      <c r="L84" s="95"/>
      <c r="M84" s="83"/>
      <c r="N84" s="83"/>
      <c r="O84" s="95"/>
      <c r="P84" s="83"/>
      <c r="Q84" s="83"/>
      <c r="R84" s="95"/>
      <c r="S84" s="85"/>
      <c r="T84" s="85"/>
      <c r="U84" s="85"/>
      <c r="V84" s="85"/>
      <c r="W84" s="85"/>
      <c r="X84" s="85"/>
      <c r="Y84" s="85"/>
      <c r="Z84" s="85"/>
      <c r="AA84" s="85"/>
      <c r="AB84" s="85"/>
      <c r="AC84" s="84"/>
    </row>
    <row r="85" spans="1:29" s="100" customFormat="1" ht="79.5" customHeight="1" x14ac:dyDescent="0.3">
      <c r="A85" s="99"/>
      <c r="B85" s="136" t="s">
        <v>84</v>
      </c>
      <c r="C85" s="62" t="s">
        <v>266</v>
      </c>
      <c r="D85" s="61"/>
      <c r="E85" s="65"/>
      <c r="F85" s="65" t="s">
        <v>71</v>
      </c>
      <c r="G85" s="53" t="s">
        <v>267</v>
      </c>
      <c r="H85" s="124">
        <v>2021</v>
      </c>
      <c r="I85" s="124">
        <v>2022</v>
      </c>
      <c r="J85" s="83"/>
      <c r="K85" s="83"/>
      <c r="L85" s="95"/>
      <c r="M85" s="83"/>
      <c r="N85" s="83"/>
      <c r="O85" s="95"/>
      <c r="P85" s="95"/>
      <c r="Q85" s="95"/>
      <c r="R85" s="95"/>
      <c r="S85" s="85"/>
      <c r="T85" s="85"/>
      <c r="U85" s="85"/>
      <c r="V85" s="85"/>
      <c r="W85" s="85"/>
      <c r="X85" s="85"/>
      <c r="Y85" s="85"/>
      <c r="Z85" s="85"/>
      <c r="AA85" s="85"/>
      <c r="AB85" s="85"/>
      <c r="AC85" s="84"/>
    </row>
    <row r="86" spans="1:29" s="100" customFormat="1" ht="105.75" customHeight="1" x14ac:dyDescent="0.3">
      <c r="A86" s="99"/>
      <c r="B86" s="136" t="s">
        <v>269</v>
      </c>
      <c r="C86" s="62" t="s">
        <v>268</v>
      </c>
      <c r="D86" s="61"/>
      <c r="E86" s="65"/>
      <c r="F86" s="65" t="s">
        <v>71</v>
      </c>
      <c r="G86" s="53" t="s">
        <v>319</v>
      </c>
      <c r="H86" s="167">
        <v>2021</v>
      </c>
      <c r="I86" s="167">
        <v>2022</v>
      </c>
      <c r="J86" s="83"/>
      <c r="K86" s="83"/>
      <c r="L86" s="95"/>
      <c r="M86" s="83"/>
      <c r="N86" s="83"/>
      <c r="O86" s="95"/>
      <c r="P86" s="95"/>
      <c r="Q86" s="95"/>
      <c r="R86" s="95"/>
      <c r="S86" s="85"/>
      <c r="T86" s="85"/>
      <c r="U86" s="85"/>
      <c r="V86" s="85"/>
      <c r="W86" s="85"/>
      <c r="X86" s="85"/>
      <c r="Y86" s="85"/>
      <c r="Z86" s="85"/>
      <c r="AA86" s="85"/>
      <c r="AB86" s="85"/>
      <c r="AC86" s="84"/>
    </row>
    <row r="87" spans="1:29" s="100" customFormat="1" ht="152.25" customHeight="1" x14ac:dyDescent="0.3">
      <c r="A87" s="99"/>
      <c r="B87" s="136" t="s">
        <v>271</v>
      </c>
      <c r="C87" s="62" t="s">
        <v>270</v>
      </c>
      <c r="D87" s="61"/>
      <c r="E87" s="65"/>
      <c r="F87" s="65" t="s">
        <v>71</v>
      </c>
      <c r="G87" s="53" t="s">
        <v>272</v>
      </c>
      <c r="H87" s="167">
        <v>2022</v>
      </c>
      <c r="I87" s="167">
        <v>2023</v>
      </c>
      <c r="J87" s="83"/>
      <c r="K87" s="83"/>
      <c r="L87" s="95"/>
      <c r="M87" s="83"/>
      <c r="N87" s="83"/>
      <c r="O87" s="95"/>
      <c r="P87" s="95"/>
      <c r="Q87" s="95"/>
      <c r="R87" s="95"/>
      <c r="S87" s="85"/>
      <c r="T87" s="85"/>
      <c r="U87" s="85"/>
      <c r="V87" s="85"/>
      <c r="W87" s="85"/>
      <c r="X87" s="85"/>
      <c r="Y87" s="85"/>
      <c r="Z87" s="85"/>
      <c r="AA87" s="85"/>
      <c r="AB87" s="85"/>
      <c r="AC87" s="84"/>
    </row>
    <row r="88" spans="1:29" s="100" customFormat="1" ht="79.5" customHeight="1" x14ac:dyDescent="0.3">
      <c r="A88" s="99"/>
      <c r="B88" s="136" t="s">
        <v>274</v>
      </c>
      <c r="C88" s="62" t="s">
        <v>273</v>
      </c>
      <c r="D88" s="61"/>
      <c r="E88" s="65"/>
      <c r="F88" s="65" t="s">
        <v>71</v>
      </c>
      <c r="G88" s="53" t="s">
        <v>275</v>
      </c>
      <c r="H88" s="167">
        <v>2021</v>
      </c>
      <c r="I88" s="167">
        <v>2023</v>
      </c>
      <c r="J88" s="83"/>
      <c r="K88" s="83"/>
      <c r="L88" s="95"/>
      <c r="M88" s="83"/>
      <c r="N88" s="83"/>
      <c r="O88" s="95"/>
      <c r="P88" s="95"/>
      <c r="Q88" s="95"/>
      <c r="R88" s="95"/>
      <c r="S88" s="85"/>
      <c r="T88" s="85"/>
      <c r="U88" s="85"/>
      <c r="V88" s="85"/>
      <c r="W88" s="85"/>
      <c r="X88" s="85"/>
      <c r="Y88" s="85"/>
      <c r="Z88" s="85"/>
      <c r="AA88" s="85"/>
      <c r="AB88" s="85"/>
      <c r="AC88" s="84"/>
    </row>
    <row r="89" spans="1:29" s="100" customFormat="1" ht="79.5" customHeight="1" x14ac:dyDescent="0.3">
      <c r="A89" s="99"/>
      <c r="B89" s="136" t="s">
        <v>277</v>
      </c>
      <c r="C89" s="62" t="s">
        <v>276</v>
      </c>
      <c r="D89" s="61"/>
      <c r="E89" s="65"/>
      <c r="F89" s="65" t="s">
        <v>71</v>
      </c>
      <c r="G89" s="53" t="s">
        <v>278</v>
      </c>
      <c r="H89" s="167">
        <v>2021</v>
      </c>
      <c r="I89" s="167">
        <v>2023</v>
      </c>
      <c r="J89" s="83"/>
      <c r="K89" s="83"/>
      <c r="L89" s="95"/>
      <c r="M89" s="83"/>
      <c r="N89" s="83"/>
      <c r="O89" s="95"/>
      <c r="P89" s="95"/>
      <c r="Q89" s="95"/>
      <c r="R89" s="95"/>
      <c r="S89" s="85"/>
      <c r="T89" s="85"/>
      <c r="U89" s="85"/>
      <c r="V89" s="85"/>
      <c r="W89" s="85"/>
      <c r="X89" s="85"/>
      <c r="Y89" s="85"/>
      <c r="Z89" s="85"/>
      <c r="AA89" s="85"/>
      <c r="AB89" s="85"/>
      <c r="AC89" s="84"/>
    </row>
    <row r="90" spans="1:29" s="100" customFormat="1" ht="79.5" customHeight="1" x14ac:dyDescent="0.3">
      <c r="A90" s="99"/>
      <c r="B90" s="136" t="s">
        <v>279</v>
      </c>
      <c r="C90" s="62" t="s">
        <v>307</v>
      </c>
      <c r="D90" s="61"/>
      <c r="E90" s="65"/>
      <c r="F90" s="65" t="s">
        <v>71</v>
      </c>
      <c r="G90" s="53" t="s">
        <v>146</v>
      </c>
      <c r="H90" s="167">
        <v>2021</v>
      </c>
      <c r="I90" s="167">
        <v>2023</v>
      </c>
      <c r="J90" s="83"/>
      <c r="K90" s="83"/>
      <c r="L90" s="95"/>
      <c r="M90" s="83"/>
      <c r="N90" s="83"/>
      <c r="O90" s="95"/>
      <c r="P90" s="95"/>
      <c r="Q90" s="95"/>
      <c r="R90" s="95"/>
      <c r="S90" s="85"/>
      <c r="T90" s="85"/>
      <c r="U90" s="85"/>
      <c r="V90" s="85"/>
      <c r="W90" s="85"/>
      <c r="X90" s="85"/>
      <c r="Y90" s="85"/>
      <c r="Z90" s="85"/>
      <c r="AA90" s="85"/>
      <c r="AB90" s="85"/>
      <c r="AC90" s="84"/>
    </row>
    <row r="91" spans="1:29" s="100" customFormat="1" ht="79.5" customHeight="1" x14ac:dyDescent="0.3">
      <c r="A91" s="99"/>
      <c r="B91" s="136" t="s">
        <v>281</v>
      </c>
      <c r="C91" s="62" t="s">
        <v>280</v>
      </c>
      <c r="D91" s="61"/>
      <c r="E91" s="65"/>
      <c r="F91" s="65" t="s">
        <v>71</v>
      </c>
      <c r="G91" s="53" t="s">
        <v>282</v>
      </c>
      <c r="H91" s="167">
        <v>2021</v>
      </c>
      <c r="I91" s="167">
        <v>2023</v>
      </c>
      <c r="J91" s="83"/>
      <c r="K91" s="83"/>
      <c r="L91" s="95"/>
      <c r="M91" s="83"/>
      <c r="N91" s="83"/>
      <c r="O91" s="95"/>
      <c r="P91" s="95"/>
      <c r="Q91" s="95"/>
      <c r="R91" s="95"/>
      <c r="S91" s="85"/>
      <c r="T91" s="85"/>
      <c r="U91" s="85"/>
      <c r="V91" s="85"/>
      <c r="W91" s="85"/>
      <c r="X91" s="85"/>
      <c r="Y91" s="85"/>
      <c r="Z91" s="85"/>
      <c r="AA91" s="85"/>
      <c r="AB91" s="85"/>
      <c r="AC91" s="84"/>
    </row>
    <row r="92" spans="1:29" s="100" customFormat="1" ht="79.5" customHeight="1" x14ac:dyDescent="0.3">
      <c r="A92" s="99"/>
      <c r="B92" s="136" t="s">
        <v>304</v>
      </c>
      <c r="C92" s="186" t="s">
        <v>305</v>
      </c>
      <c r="D92" s="61"/>
      <c r="E92" s="65"/>
      <c r="F92" s="65" t="s">
        <v>71</v>
      </c>
      <c r="G92" s="53" t="s">
        <v>306</v>
      </c>
      <c r="H92" s="185"/>
      <c r="I92" s="185"/>
      <c r="J92" s="83"/>
      <c r="K92" s="83"/>
      <c r="L92" s="95"/>
      <c r="M92" s="83"/>
      <c r="N92" s="83"/>
      <c r="O92" s="95"/>
      <c r="P92" s="95"/>
      <c r="Q92" s="95"/>
      <c r="R92" s="95"/>
      <c r="S92" s="85"/>
      <c r="T92" s="85"/>
      <c r="U92" s="85"/>
      <c r="V92" s="85"/>
      <c r="W92" s="85"/>
      <c r="X92" s="85"/>
      <c r="Y92" s="85"/>
      <c r="Z92" s="85"/>
      <c r="AA92" s="85"/>
      <c r="AB92" s="85"/>
      <c r="AC92" s="84"/>
    </row>
    <row r="93" spans="1:29" ht="33.75" customHeight="1" x14ac:dyDescent="0.3">
      <c r="A93" s="46"/>
      <c r="B93" s="135"/>
      <c r="C93" s="87" t="s">
        <v>22</v>
      </c>
      <c r="D93" s="88"/>
      <c r="E93" s="88"/>
      <c r="F93" s="86"/>
      <c r="G93" s="86"/>
      <c r="H93" s="86"/>
      <c r="I93" s="86"/>
      <c r="J93" s="89"/>
      <c r="K93" s="89"/>
      <c r="L93" s="89"/>
      <c r="M93" s="89"/>
      <c r="N93" s="89"/>
      <c r="O93" s="89"/>
      <c r="P93" s="89"/>
      <c r="Q93" s="89"/>
      <c r="R93" s="89"/>
      <c r="S93" s="89"/>
      <c r="T93" s="89"/>
      <c r="U93" s="89"/>
      <c r="V93" s="89"/>
      <c r="W93" s="89"/>
      <c r="X93" s="89"/>
      <c r="Y93" s="89"/>
      <c r="Z93" s="89"/>
      <c r="AA93" s="89"/>
      <c r="AB93" s="89"/>
      <c r="AC93" s="91"/>
    </row>
    <row r="94" spans="1:29" ht="45" customHeight="1" x14ac:dyDescent="0.3">
      <c r="A94" s="46"/>
      <c r="B94" s="138"/>
      <c r="C94" s="139" t="s">
        <v>74</v>
      </c>
      <c r="D94" s="74"/>
      <c r="E94" s="74"/>
      <c r="F94" s="74"/>
      <c r="G94" s="74"/>
      <c r="H94" s="74"/>
      <c r="I94" s="74"/>
      <c r="J94" s="75"/>
      <c r="K94" s="75"/>
      <c r="L94" s="75"/>
      <c r="M94" s="75"/>
      <c r="N94" s="75"/>
      <c r="O94" s="75"/>
      <c r="P94" s="75"/>
      <c r="Q94" s="75"/>
      <c r="R94" s="75"/>
      <c r="S94" s="75"/>
      <c r="T94" s="75"/>
      <c r="U94" s="75"/>
      <c r="V94" s="75"/>
      <c r="W94" s="75"/>
      <c r="X94" s="75"/>
      <c r="Y94" s="75"/>
      <c r="Z94" s="75"/>
      <c r="AA94" s="75"/>
      <c r="AB94" s="75"/>
      <c r="AC94" s="140"/>
    </row>
    <row r="95" spans="1:29" ht="45.75" customHeight="1" thickBot="1" x14ac:dyDescent="0.45">
      <c r="A95" s="46"/>
      <c r="B95" s="141"/>
      <c r="C95" s="142" t="s">
        <v>73</v>
      </c>
      <c r="D95" s="143"/>
      <c r="E95" s="144"/>
      <c r="F95" s="143"/>
      <c r="G95" s="143"/>
      <c r="H95" s="143"/>
      <c r="I95" s="143"/>
      <c r="J95" s="145"/>
      <c r="K95" s="145"/>
      <c r="L95" s="145"/>
      <c r="M95" s="145"/>
      <c r="N95" s="145"/>
      <c r="O95" s="145"/>
      <c r="P95" s="145"/>
      <c r="Q95" s="145"/>
      <c r="R95" s="145"/>
      <c r="S95" s="145"/>
      <c r="T95" s="145"/>
      <c r="U95" s="145"/>
      <c r="V95" s="145"/>
      <c r="W95" s="145"/>
      <c r="X95" s="145"/>
      <c r="Y95" s="145"/>
      <c r="Z95" s="145"/>
      <c r="AA95" s="145"/>
      <c r="AB95" s="145"/>
      <c r="AC95" s="146"/>
    </row>
    <row r="96" spans="1:29" ht="69.75" customHeight="1" x14ac:dyDescent="0.25"/>
  </sheetData>
  <autoFilter ref="A9:AC58" xr:uid="{00000000-0009-0000-0000-000000000000}">
    <filterColumn colId="2" showButton="0"/>
  </autoFilter>
  <mergeCells count="70">
    <mergeCell ref="A2:AC2"/>
    <mergeCell ref="B3:AC3"/>
    <mergeCell ref="B5:Z5"/>
    <mergeCell ref="F4:AB4"/>
    <mergeCell ref="C58:D58"/>
    <mergeCell ref="C6:C8"/>
    <mergeCell ref="Y7:AB7"/>
    <mergeCell ref="H6:I6"/>
    <mergeCell ref="B6:B8"/>
    <mergeCell ref="F6:G6"/>
    <mergeCell ref="V7:X7"/>
    <mergeCell ref="V6:AB6"/>
    <mergeCell ref="B22:AC22"/>
    <mergeCell ref="E7:E8"/>
    <mergeCell ref="B23:AC23"/>
    <mergeCell ref="M6:O7"/>
    <mergeCell ref="V25:X25"/>
    <mergeCell ref="Y25:AB25"/>
    <mergeCell ref="P24:R25"/>
    <mergeCell ref="S24:U25"/>
    <mergeCell ref="B59:AC59"/>
    <mergeCell ref="V24:AB24"/>
    <mergeCell ref="J24:L25"/>
    <mergeCell ref="C50:D50"/>
    <mergeCell ref="M24:O25"/>
    <mergeCell ref="B24:B26"/>
    <mergeCell ref="E25:E26"/>
    <mergeCell ref="C27:D27"/>
    <mergeCell ref="C24:C26"/>
    <mergeCell ref="D24:D26"/>
    <mergeCell ref="H24:I24"/>
    <mergeCell ref="F24:G24"/>
    <mergeCell ref="C65:D65"/>
    <mergeCell ref="C81:D81"/>
    <mergeCell ref="Y63:AB63"/>
    <mergeCell ref="F62:G62"/>
    <mergeCell ref="V63:X63"/>
    <mergeCell ref="E63:E64"/>
    <mergeCell ref="J62:L63"/>
    <mergeCell ref="C62:C64"/>
    <mergeCell ref="D62:D64"/>
    <mergeCell ref="F63:F64"/>
    <mergeCell ref="G63:G64"/>
    <mergeCell ref="V62:AB62"/>
    <mergeCell ref="M62:O63"/>
    <mergeCell ref="I63:I64"/>
    <mergeCell ref="AC24:AC26"/>
    <mergeCell ref="B21:AC21"/>
    <mergeCell ref="AC6:AC7"/>
    <mergeCell ref="C9:D9"/>
    <mergeCell ref="J6:L7"/>
    <mergeCell ref="P6:R7"/>
    <mergeCell ref="S6:U7"/>
    <mergeCell ref="I7:I8"/>
    <mergeCell ref="H7:H8"/>
    <mergeCell ref="G7:G8"/>
    <mergeCell ref="F7:F8"/>
    <mergeCell ref="D6:D8"/>
    <mergeCell ref="I25:I26"/>
    <mergeCell ref="G25:G26"/>
    <mergeCell ref="H25:H26"/>
    <mergeCell ref="F25:F26"/>
    <mergeCell ref="B60:AC60"/>
    <mergeCell ref="S62:U63"/>
    <mergeCell ref="P62:R63"/>
    <mergeCell ref="AC62:AC64"/>
    <mergeCell ref="B62:B64"/>
    <mergeCell ref="H63:H64"/>
    <mergeCell ref="H62:I62"/>
    <mergeCell ref="B61:AC61"/>
  </mergeCells>
  <phoneticPr fontId="6" type="noConversion"/>
  <pageMargins left="0.2" right="0.2" top="0.25" bottom="0.25" header="0.3" footer="0.3"/>
  <pageSetup scale="75" orientation="landscape"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0F0"/>
  </sheetPr>
  <dimension ref="B1:W37"/>
  <sheetViews>
    <sheetView zoomScale="60" zoomScaleNormal="60" workbookViewId="0">
      <pane ySplit="4" topLeftCell="A28" activePane="bottomLeft" state="frozen"/>
      <selection activeCell="B1" sqref="B1"/>
      <selection pane="bottomLeft" activeCell="F18" sqref="F18"/>
    </sheetView>
  </sheetViews>
  <sheetFormatPr defaultRowHeight="14.5" x14ac:dyDescent="0.35"/>
  <cols>
    <col min="2" max="2" width="46.81640625" customWidth="1"/>
    <col min="3" max="3" width="20.1796875" customWidth="1"/>
    <col min="4" max="4" width="47.54296875" customWidth="1"/>
    <col min="5" max="5" width="20" customWidth="1"/>
    <col min="6" max="6" width="19" customWidth="1"/>
    <col min="7" max="8" width="26.7265625" style="17" customWidth="1"/>
    <col min="9" max="9" width="31.7265625" style="17" customWidth="1"/>
    <col min="10" max="10" width="25" style="17" customWidth="1"/>
    <col min="11" max="11" width="24.81640625" style="17" customWidth="1"/>
    <col min="12" max="12" width="26.7265625" style="17" customWidth="1"/>
    <col min="13" max="13" width="24.54296875" style="17" customWidth="1"/>
    <col min="14" max="14" width="22.453125" style="17" customWidth="1"/>
    <col min="15" max="15" width="25.26953125" style="17" customWidth="1"/>
    <col min="16" max="19" width="26.7265625" style="17" customWidth="1"/>
    <col min="20" max="20" width="23" style="17" customWidth="1"/>
    <col min="21" max="21" width="23.26953125" hidden="1" customWidth="1"/>
    <col min="22" max="22" width="22.7265625" style="25" customWidth="1"/>
    <col min="23" max="23" width="34.81640625" style="25" customWidth="1"/>
  </cols>
  <sheetData>
    <row r="1" spans="2:23" ht="60.75" customHeight="1" thickBot="1" x14ac:dyDescent="0.45">
      <c r="B1" s="263" t="s">
        <v>113</v>
      </c>
      <c r="C1" s="264"/>
      <c r="D1" s="264"/>
      <c r="E1" s="264"/>
      <c r="F1" s="264"/>
      <c r="G1" s="264"/>
      <c r="H1" s="264"/>
      <c r="I1" s="264"/>
      <c r="J1" s="264"/>
      <c r="K1" s="264"/>
      <c r="L1" s="264"/>
      <c r="M1" s="264"/>
      <c r="N1" s="264"/>
      <c r="O1" s="264"/>
      <c r="P1" s="264"/>
      <c r="Q1" s="264"/>
      <c r="R1" s="264"/>
      <c r="S1" s="264"/>
      <c r="T1" s="265"/>
    </row>
    <row r="2" spans="2:23" ht="87" customHeight="1" thickBot="1" x14ac:dyDescent="0.4">
      <c r="B2" s="271" t="s">
        <v>90</v>
      </c>
      <c r="C2" s="266" t="s">
        <v>44</v>
      </c>
      <c r="D2" s="266"/>
      <c r="E2" s="266" t="s">
        <v>54</v>
      </c>
      <c r="F2" s="266"/>
      <c r="G2" s="218" t="s">
        <v>89</v>
      </c>
      <c r="H2" s="219"/>
      <c r="I2" s="220"/>
      <c r="J2" s="267" t="s">
        <v>75</v>
      </c>
      <c r="K2" s="268"/>
      <c r="L2" s="268"/>
      <c r="M2" s="268"/>
      <c r="N2" s="268"/>
      <c r="O2" s="268"/>
      <c r="P2" s="218" t="s">
        <v>41</v>
      </c>
      <c r="Q2" s="219"/>
      <c r="R2" s="220"/>
      <c r="S2" s="269" t="s">
        <v>93</v>
      </c>
      <c r="T2" s="272" t="s">
        <v>82</v>
      </c>
    </row>
    <row r="3" spans="2:23" ht="42.75" customHeight="1" thickBot="1" x14ac:dyDescent="0.4">
      <c r="B3" s="271"/>
      <c r="C3" s="274" t="s">
        <v>47</v>
      </c>
      <c r="D3" s="274" t="s">
        <v>48</v>
      </c>
      <c r="E3" s="266" t="s">
        <v>49</v>
      </c>
      <c r="F3" s="266" t="s">
        <v>50</v>
      </c>
      <c r="G3" s="221"/>
      <c r="H3" s="222"/>
      <c r="I3" s="223"/>
      <c r="J3" s="267" t="s">
        <v>92</v>
      </c>
      <c r="K3" s="268"/>
      <c r="L3" s="276"/>
      <c r="M3" s="267" t="s">
        <v>76</v>
      </c>
      <c r="N3" s="277"/>
      <c r="O3" s="277"/>
      <c r="P3" s="255" t="s">
        <v>88</v>
      </c>
      <c r="Q3" s="256"/>
      <c r="R3" s="257"/>
      <c r="S3" s="270"/>
      <c r="T3" s="273"/>
      <c r="U3" s="6" t="s">
        <v>18</v>
      </c>
    </row>
    <row r="4" spans="2:23" ht="48.75" customHeight="1" thickBot="1" x14ac:dyDescent="0.4">
      <c r="B4" s="271"/>
      <c r="C4" s="275"/>
      <c r="D4" s="275"/>
      <c r="E4" s="266"/>
      <c r="F4" s="266"/>
      <c r="G4" s="110" t="s">
        <v>24</v>
      </c>
      <c r="H4" s="110" t="s">
        <v>25</v>
      </c>
      <c r="I4" s="110" t="s">
        <v>28</v>
      </c>
      <c r="J4" s="10" t="s">
        <v>24</v>
      </c>
      <c r="K4" s="11" t="s">
        <v>25</v>
      </c>
      <c r="L4" s="12" t="s">
        <v>26</v>
      </c>
      <c r="M4" s="10" t="s">
        <v>24</v>
      </c>
      <c r="N4" s="11" t="s">
        <v>25</v>
      </c>
      <c r="O4" s="12" t="s">
        <v>27</v>
      </c>
      <c r="P4" s="116" t="s">
        <v>24</v>
      </c>
      <c r="Q4" s="110" t="s">
        <v>25</v>
      </c>
      <c r="R4" s="117" t="s">
        <v>26</v>
      </c>
      <c r="S4" s="107"/>
      <c r="T4" s="108"/>
      <c r="U4" s="6"/>
    </row>
    <row r="5" spans="2:23" ht="311.25" customHeight="1" x14ac:dyDescent="0.35">
      <c r="B5" s="152" t="s">
        <v>110</v>
      </c>
      <c r="C5" s="153" t="s">
        <v>289</v>
      </c>
      <c r="D5" s="153" t="s">
        <v>290</v>
      </c>
      <c r="E5" s="154">
        <v>2021</v>
      </c>
      <c r="F5" s="154">
        <v>2023</v>
      </c>
      <c r="G5" s="109">
        <f>'Kostimi i Planit të Veprimit'!S20</f>
        <v>0</v>
      </c>
      <c r="H5" s="109">
        <f>'Kostimi i Planit të Veprimit'!T20</f>
        <v>0</v>
      </c>
      <c r="I5" s="105">
        <f>'Kostimi i Planit të Veprimit'!U20</f>
        <v>0</v>
      </c>
      <c r="J5" s="109">
        <f>'Kostimi i Planit të Veprimit'!V20</f>
        <v>0</v>
      </c>
      <c r="K5" s="109">
        <f>'Kostimi i Planit të Veprimit'!W20</f>
        <v>0</v>
      </c>
      <c r="L5" s="105">
        <f>'Kostimi i Planit të Veprimit'!X20</f>
        <v>0</v>
      </c>
      <c r="M5" s="109">
        <f>'Kostimi i Planit të Veprimit'!Y20</f>
        <v>0</v>
      </c>
      <c r="N5" s="109">
        <f>'Kostimi i Planit të Veprimit'!Z20</f>
        <v>0</v>
      </c>
      <c r="O5" s="109">
        <f>'Kostimi i Planit të Veprimit'!AB20</f>
        <v>0</v>
      </c>
      <c r="P5" s="109" t="e">
        <f>'Kostimi i Planit të Veprimit'!#REF!</f>
        <v>#REF!</v>
      </c>
      <c r="Q5" s="109" t="e">
        <f>'Kostimi i Planit të Veprimit'!#REF!</f>
        <v>#REF!</v>
      </c>
      <c r="R5" s="105" t="e">
        <f>'Kostimi i Planit të Veprimit'!#REF!</f>
        <v>#REF!</v>
      </c>
      <c r="S5" s="105">
        <f>'Kostimi i Planit të Veprimit'!AC20</f>
        <v>0</v>
      </c>
      <c r="T5" s="106">
        <f t="shared" ref="T5" si="0">I5/125</f>
        <v>0</v>
      </c>
      <c r="U5" s="4">
        <v>125900000</v>
      </c>
    </row>
    <row r="6" spans="2:23" s="66" customFormat="1" ht="135" customHeight="1" thickBot="1" x14ac:dyDescent="0.4">
      <c r="B6" s="172" t="s">
        <v>292</v>
      </c>
      <c r="C6" s="173"/>
      <c r="D6" s="173"/>
      <c r="E6" s="174"/>
      <c r="F6" s="174"/>
      <c r="G6" s="175"/>
      <c r="H6" s="175"/>
      <c r="I6" s="176"/>
      <c r="J6" s="175"/>
      <c r="K6" s="175"/>
      <c r="L6" s="176"/>
      <c r="M6" s="175"/>
      <c r="N6" s="175"/>
      <c r="O6" s="175"/>
      <c r="P6" s="175"/>
      <c r="Q6" s="175"/>
      <c r="R6" s="176"/>
      <c r="S6" s="176"/>
      <c r="T6" s="177"/>
      <c r="U6" s="69"/>
      <c r="V6" s="72"/>
      <c r="W6" s="72"/>
    </row>
    <row r="7" spans="2:23" ht="53.25" customHeight="1" thickBot="1" x14ac:dyDescent="0.45">
      <c r="B7" s="263" t="s">
        <v>114</v>
      </c>
      <c r="C7" s="264"/>
      <c r="D7" s="264"/>
      <c r="E7" s="264"/>
      <c r="F7" s="264"/>
      <c r="G7" s="264"/>
      <c r="H7" s="264"/>
      <c r="I7" s="264"/>
      <c r="J7" s="264"/>
      <c r="K7" s="264"/>
      <c r="L7" s="264"/>
      <c r="M7" s="264"/>
      <c r="N7" s="264"/>
      <c r="O7" s="264"/>
      <c r="P7" s="264"/>
      <c r="Q7" s="264"/>
      <c r="R7" s="264"/>
      <c r="S7" s="264"/>
      <c r="T7" s="265"/>
    </row>
    <row r="8" spans="2:23" ht="53.25" customHeight="1" thickBot="1" x14ac:dyDescent="0.4">
      <c r="B8" s="271" t="s">
        <v>90</v>
      </c>
      <c r="C8" s="266" t="s">
        <v>44</v>
      </c>
      <c r="D8" s="266"/>
      <c r="E8" s="266" t="s">
        <v>54</v>
      </c>
      <c r="F8" s="266"/>
      <c r="G8" s="218" t="s">
        <v>89</v>
      </c>
      <c r="H8" s="219"/>
      <c r="I8" s="220"/>
      <c r="J8" s="267" t="s">
        <v>75</v>
      </c>
      <c r="K8" s="268"/>
      <c r="L8" s="268"/>
      <c r="M8" s="268"/>
      <c r="N8" s="268"/>
      <c r="O8" s="268"/>
      <c r="P8" s="218" t="s">
        <v>41</v>
      </c>
      <c r="Q8" s="219"/>
      <c r="R8" s="220"/>
      <c r="S8" s="269" t="s">
        <v>93</v>
      </c>
      <c r="T8" s="272" t="s">
        <v>82</v>
      </c>
    </row>
    <row r="9" spans="2:23" ht="80.25" customHeight="1" thickBot="1" x14ac:dyDescent="0.4">
      <c r="B9" s="271"/>
      <c r="C9" s="274" t="s">
        <v>47</v>
      </c>
      <c r="D9" s="274" t="s">
        <v>48</v>
      </c>
      <c r="E9" s="266" t="s">
        <v>49</v>
      </c>
      <c r="F9" s="266" t="s">
        <v>50</v>
      </c>
      <c r="G9" s="221"/>
      <c r="H9" s="222"/>
      <c r="I9" s="223"/>
      <c r="J9" s="267" t="s">
        <v>92</v>
      </c>
      <c r="K9" s="268"/>
      <c r="L9" s="276"/>
      <c r="M9" s="267" t="s">
        <v>76</v>
      </c>
      <c r="N9" s="277"/>
      <c r="O9" s="277"/>
      <c r="P9" s="255" t="s">
        <v>88</v>
      </c>
      <c r="Q9" s="256"/>
      <c r="R9" s="257"/>
      <c r="S9" s="270"/>
      <c r="T9" s="273"/>
      <c r="U9" s="6" t="s">
        <v>18</v>
      </c>
    </row>
    <row r="10" spans="2:23" ht="48.75" customHeight="1" thickBot="1" x14ac:dyDescent="0.4">
      <c r="B10" s="271"/>
      <c r="C10" s="275"/>
      <c r="D10" s="275"/>
      <c r="E10" s="266"/>
      <c r="F10" s="266"/>
      <c r="G10" s="110" t="s">
        <v>24</v>
      </c>
      <c r="H10" s="110" t="s">
        <v>25</v>
      </c>
      <c r="I10" s="110" t="s">
        <v>28</v>
      </c>
      <c r="J10" s="10" t="s">
        <v>24</v>
      </c>
      <c r="K10" s="11" t="s">
        <v>25</v>
      </c>
      <c r="L10" s="12" t="s">
        <v>26</v>
      </c>
      <c r="M10" s="10" t="s">
        <v>24</v>
      </c>
      <c r="N10" s="11" t="s">
        <v>25</v>
      </c>
      <c r="O10" s="12" t="s">
        <v>27</v>
      </c>
      <c r="P10" s="116" t="s">
        <v>24</v>
      </c>
      <c r="Q10" s="110" t="s">
        <v>25</v>
      </c>
      <c r="R10" s="117" t="s">
        <v>26</v>
      </c>
      <c r="S10" s="107"/>
      <c r="T10" s="108"/>
      <c r="U10" s="6"/>
    </row>
    <row r="11" spans="2:23" ht="253.5" customHeight="1" x14ac:dyDescent="0.35">
      <c r="B11" s="73" t="s">
        <v>111</v>
      </c>
      <c r="C11" s="67" t="s">
        <v>294</v>
      </c>
      <c r="D11" s="67" t="s">
        <v>295</v>
      </c>
      <c r="E11" s="68">
        <v>2021</v>
      </c>
      <c r="F11" s="68">
        <v>2023</v>
      </c>
      <c r="G11" s="109">
        <f>'Kostimi i Planit të Veprimit'!S49</f>
        <v>0</v>
      </c>
      <c r="H11" s="109">
        <f>'Kostimi i Planit të Veprimit'!T49</f>
        <v>0</v>
      </c>
      <c r="I11" s="105">
        <f>'Kostimi i Planit të Veprimit'!U49</f>
        <v>0</v>
      </c>
      <c r="J11" s="109">
        <f>'Kostimi i Planit të Veprimit'!V49</f>
        <v>0</v>
      </c>
      <c r="K11" s="109">
        <f>'Kostimi i Planit të Veprimit'!W49</f>
        <v>0</v>
      </c>
      <c r="L11" s="105">
        <f>'Kostimi i Planit të Veprimit'!X49</f>
        <v>0</v>
      </c>
      <c r="M11" s="109">
        <f>'Kostimi i Planit të Veprimit'!Y49</f>
        <v>0</v>
      </c>
      <c r="N11" s="109">
        <f>'Kostimi i Planit të Veprimit'!Z25</f>
        <v>0</v>
      </c>
      <c r="O11" s="105">
        <f>'Kostimi i Planit të Veprimit'!AB25</f>
        <v>0</v>
      </c>
      <c r="P11" s="109" t="e">
        <f>'Kostimi i Planit të Veprimit'!#REF!</f>
        <v>#REF!</v>
      </c>
      <c r="Q11" s="109" t="e">
        <f>'Kostimi i Planit të Veprimit'!#REF!</f>
        <v>#REF!</v>
      </c>
      <c r="R11" s="105" t="e">
        <f>'Kostimi i Planit të Veprimit'!#REF!</f>
        <v>#REF!</v>
      </c>
      <c r="S11" s="105">
        <f>'Kostimi i Planit të Veprimit'!AC49</f>
        <v>0</v>
      </c>
      <c r="T11" s="18">
        <f t="shared" ref="T11" si="1">I11/124</f>
        <v>0</v>
      </c>
      <c r="U11" s="4">
        <v>529017000</v>
      </c>
    </row>
    <row r="12" spans="2:23" s="66" customFormat="1" ht="81" customHeight="1" x14ac:dyDescent="0.35">
      <c r="B12" s="178" t="s">
        <v>293</v>
      </c>
      <c r="C12" s="179"/>
      <c r="D12" s="179"/>
      <c r="E12" s="180"/>
      <c r="F12" s="180"/>
      <c r="G12" s="181"/>
      <c r="H12" s="181"/>
      <c r="I12" s="182"/>
      <c r="J12" s="181"/>
      <c r="K12" s="181"/>
      <c r="L12" s="182"/>
      <c r="M12" s="181"/>
      <c r="N12" s="181"/>
      <c r="O12" s="182"/>
      <c r="P12" s="181"/>
      <c r="Q12" s="181"/>
      <c r="R12" s="182"/>
      <c r="S12" s="182"/>
      <c r="T12" s="183"/>
      <c r="U12" s="69"/>
      <c r="V12" s="72"/>
      <c r="W12" s="72"/>
    </row>
    <row r="13" spans="2:23" ht="57" customHeight="1" thickBot="1" x14ac:dyDescent="0.4">
      <c r="B13" s="103" t="s">
        <v>291</v>
      </c>
      <c r="C13" s="184" t="s">
        <v>297</v>
      </c>
      <c r="D13" s="184" t="s">
        <v>298</v>
      </c>
      <c r="E13" s="148">
        <v>2021</v>
      </c>
      <c r="F13" s="148">
        <v>2023</v>
      </c>
      <c r="G13" s="149">
        <f t="shared" ref="G13:S13" si="2">SUM(G11:G11)</f>
        <v>0</v>
      </c>
      <c r="H13" s="149">
        <f t="shared" si="2"/>
        <v>0</v>
      </c>
      <c r="I13" s="149">
        <f t="shared" si="2"/>
        <v>0</v>
      </c>
      <c r="J13" s="149">
        <f t="shared" si="2"/>
        <v>0</v>
      </c>
      <c r="K13" s="149">
        <f t="shared" si="2"/>
        <v>0</v>
      </c>
      <c r="L13" s="149">
        <f t="shared" si="2"/>
        <v>0</v>
      </c>
      <c r="M13" s="149">
        <f t="shared" si="2"/>
        <v>0</v>
      </c>
      <c r="N13" s="149">
        <f t="shared" si="2"/>
        <v>0</v>
      </c>
      <c r="O13" s="149">
        <f t="shared" si="2"/>
        <v>0</v>
      </c>
      <c r="P13" s="149" t="e">
        <f t="shared" si="2"/>
        <v>#REF!</v>
      </c>
      <c r="Q13" s="149" t="e">
        <f t="shared" si="2"/>
        <v>#REF!</v>
      </c>
      <c r="R13" s="149" t="e">
        <f t="shared" si="2"/>
        <v>#REF!</v>
      </c>
      <c r="S13" s="149">
        <f t="shared" si="2"/>
        <v>0</v>
      </c>
      <c r="T13" s="150" t="e">
        <f>SUM(#REF!)</f>
        <v>#REF!</v>
      </c>
      <c r="U13" s="5">
        <v>535117000</v>
      </c>
    </row>
    <row r="14" spans="2:23" ht="48" customHeight="1" thickBot="1" x14ac:dyDescent="0.45">
      <c r="B14" s="263" t="s">
        <v>115</v>
      </c>
      <c r="C14" s="264"/>
      <c r="D14" s="264"/>
      <c r="E14" s="264"/>
      <c r="F14" s="264"/>
      <c r="G14" s="264"/>
      <c r="H14" s="264"/>
      <c r="I14" s="264"/>
      <c r="J14" s="264"/>
      <c r="K14" s="264"/>
      <c r="L14" s="264"/>
      <c r="M14" s="264"/>
      <c r="N14" s="264"/>
      <c r="O14" s="264"/>
      <c r="P14" s="264"/>
      <c r="Q14" s="264"/>
      <c r="R14" s="264"/>
      <c r="S14" s="264"/>
      <c r="T14" s="265"/>
    </row>
    <row r="15" spans="2:23" ht="69" customHeight="1" thickBot="1" x14ac:dyDescent="0.4">
      <c r="B15" s="271" t="s">
        <v>90</v>
      </c>
      <c r="C15" s="266" t="s">
        <v>44</v>
      </c>
      <c r="D15" s="266"/>
      <c r="E15" s="266" t="s">
        <v>54</v>
      </c>
      <c r="F15" s="266"/>
      <c r="G15" s="218" t="s">
        <v>89</v>
      </c>
      <c r="H15" s="219"/>
      <c r="I15" s="220"/>
      <c r="J15" s="267" t="s">
        <v>75</v>
      </c>
      <c r="K15" s="268"/>
      <c r="L15" s="268"/>
      <c r="M15" s="268"/>
      <c r="N15" s="268"/>
      <c r="O15" s="268"/>
      <c r="P15" s="218" t="s">
        <v>41</v>
      </c>
      <c r="Q15" s="219"/>
      <c r="R15" s="220"/>
      <c r="S15" s="269" t="s">
        <v>93</v>
      </c>
      <c r="T15" s="272" t="s">
        <v>82</v>
      </c>
    </row>
    <row r="16" spans="2:23" ht="89.25" customHeight="1" thickBot="1" x14ac:dyDescent="0.4">
      <c r="B16" s="271"/>
      <c r="C16" s="274" t="s">
        <v>47</v>
      </c>
      <c r="D16" s="274" t="s">
        <v>48</v>
      </c>
      <c r="E16" s="266" t="s">
        <v>49</v>
      </c>
      <c r="F16" s="266" t="s">
        <v>50</v>
      </c>
      <c r="G16" s="221"/>
      <c r="H16" s="222"/>
      <c r="I16" s="223"/>
      <c r="J16" s="267" t="s">
        <v>92</v>
      </c>
      <c r="K16" s="268"/>
      <c r="L16" s="276"/>
      <c r="M16" s="267" t="s">
        <v>76</v>
      </c>
      <c r="N16" s="277"/>
      <c r="O16" s="277"/>
      <c r="P16" s="255" t="s">
        <v>88</v>
      </c>
      <c r="Q16" s="256"/>
      <c r="R16" s="257"/>
      <c r="S16" s="270"/>
      <c r="T16" s="273"/>
      <c r="U16" s="6" t="s">
        <v>18</v>
      </c>
    </row>
    <row r="17" spans="2:23" ht="52.5" customHeight="1" thickBot="1" x14ac:dyDescent="0.4">
      <c r="B17" s="271"/>
      <c r="C17" s="275"/>
      <c r="D17" s="275"/>
      <c r="E17" s="266"/>
      <c r="F17" s="266"/>
      <c r="G17" s="110" t="s">
        <v>24</v>
      </c>
      <c r="H17" s="110" t="s">
        <v>25</v>
      </c>
      <c r="I17" s="110" t="s">
        <v>28</v>
      </c>
      <c r="J17" s="10" t="s">
        <v>24</v>
      </c>
      <c r="K17" s="11" t="s">
        <v>25</v>
      </c>
      <c r="L17" s="12" t="s">
        <v>26</v>
      </c>
      <c r="M17" s="10" t="s">
        <v>24</v>
      </c>
      <c r="N17" s="11" t="s">
        <v>25</v>
      </c>
      <c r="O17" s="12" t="s">
        <v>27</v>
      </c>
      <c r="P17" s="116" t="s">
        <v>24</v>
      </c>
      <c r="Q17" s="110" t="s">
        <v>25</v>
      </c>
      <c r="R17" s="117" t="s">
        <v>26</v>
      </c>
      <c r="S17" s="107"/>
      <c r="T17" s="108"/>
      <c r="U17" s="6"/>
    </row>
    <row r="18" spans="2:23" ht="331.5" customHeight="1" x14ac:dyDescent="0.35">
      <c r="B18" s="45" t="s">
        <v>116</v>
      </c>
      <c r="C18" s="3" t="s">
        <v>299</v>
      </c>
      <c r="D18" s="3" t="s">
        <v>300</v>
      </c>
      <c r="E18" s="2">
        <v>2021</v>
      </c>
      <c r="F18" s="2">
        <v>2023</v>
      </c>
      <c r="G18" s="109">
        <f>'Kostimi i Planit të Veprimit'!S80</f>
        <v>0</v>
      </c>
      <c r="H18" s="109">
        <f>'Kostimi i Planit të Veprimit'!T80</f>
        <v>0</v>
      </c>
      <c r="I18" s="14">
        <f>SUM(G18:H18)</f>
        <v>0</v>
      </c>
      <c r="J18" s="109">
        <f>'Kostimi i Planit të Veprimit'!V80</f>
        <v>0</v>
      </c>
      <c r="K18" s="109">
        <f>'Kostimi i Planit të Veprimit'!W80</f>
        <v>0</v>
      </c>
      <c r="L18" s="105">
        <f>'Kostimi i Planit të Veprimit'!X80</f>
        <v>0</v>
      </c>
      <c r="M18" s="109">
        <f>'Kostimi i Planit të Veprimit'!Y80</f>
        <v>0</v>
      </c>
      <c r="N18" s="109">
        <f>'Kostimi i Planit të Veprimit'!Z63</f>
        <v>0</v>
      </c>
      <c r="O18" s="105">
        <f>'Kostimi i Planit të Veprimit'!AB63</f>
        <v>0</v>
      </c>
      <c r="P18" s="109" t="e">
        <f>'Kostimi i Planit të Veprimit'!#REF!</f>
        <v>#REF!</v>
      </c>
      <c r="Q18" s="109" t="e">
        <f>'Kostimi i Planit të Veprimit'!#REF!</f>
        <v>#REF!</v>
      </c>
      <c r="R18" s="105" t="e">
        <f>'Kostimi i Planit të Veprimit'!#REF!</f>
        <v>#REF!</v>
      </c>
      <c r="S18" s="105">
        <f>'Kostimi i Planit të Veprimit'!AC80</f>
        <v>0</v>
      </c>
      <c r="T18" s="18">
        <f>I18/124</f>
        <v>0</v>
      </c>
      <c r="U18" s="4" t="s">
        <v>23</v>
      </c>
    </row>
    <row r="19" spans="2:23" ht="264" customHeight="1" x14ac:dyDescent="0.35">
      <c r="B19" s="165" t="s">
        <v>117</v>
      </c>
      <c r="C19" s="163" t="s">
        <v>302</v>
      </c>
      <c r="D19" s="1" t="s">
        <v>303</v>
      </c>
      <c r="E19" s="2">
        <v>2021</v>
      </c>
      <c r="F19" s="2">
        <v>2023</v>
      </c>
      <c r="G19" s="13">
        <f>'Kostimi i Planit të Veprimit'!S93</f>
        <v>0</v>
      </c>
      <c r="H19" s="13">
        <f>'Kostimi i Planit të Veprimit'!T93</f>
        <v>0</v>
      </c>
      <c r="I19" s="14">
        <f>SUM(G19:H19)</f>
        <v>0</v>
      </c>
      <c r="J19" s="109">
        <f>'Kostimi i Planit të Veprimit'!V93</f>
        <v>0</v>
      </c>
      <c r="K19" s="109">
        <f>'Kostimi i Planit të Veprimit'!W93</f>
        <v>0</v>
      </c>
      <c r="L19" s="105">
        <f>'Kostimi i Planit të Veprimit'!X93</f>
        <v>0</v>
      </c>
      <c r="M19" s="109">
        <f>'Kostimi i Planit të Veprimit'!Y93</f>
        <v>0</v>
      </c>
      <c r="N19" s="109">
        <f>'Kostimi i Planit të Veprimit'!Z93</f>
        <v>0</v>
      </c>
      <c r="O19" s="105">
        <f>'Kostimi i Planit të Veprimit'!AB93</f>
        <v>0</v>
      </c>
      <c r="P19" s="109" t="e">
        <f>'Kostimi i Planit të Veprimit'!#REF!</f>
        <v>#REF!</v>
      </c>
      <c r="Q19" s="109" t="e">
        <f>'Kostimi i Planit të Veprimit'!#REF!</f>
        <v>#REF!</v>
      </c>
      <c r="R19" s="105" t="e">
        <f>'Kostimi i Planit të Veprimit'!#REF!</f>
        <v>#REF!</v>
      </c>
      <c r="S19" s="105">
        <f>'Kostimi i Planit të Veprimit'!AC93</f>
        <v>0</v>
      </c>
      <c r="T19" s="18">
        <f>I19/124</f>
        <v>0</v>
      </c>
      <c r="U19" s="4" t="s">
        <v>23</v>
      </c>
    </row>
    <row r="20" spans="2:23" ht="47.25" customHeight="1" thickBot="1" x14ac:dyDescent="0.4">
      <c r="B20" s="104" t="s">
        <v>77</v>
      </c>
      <c r="C20" s="148"/>
      <c r="D20" s="148"/>
      <c r="E20" s="148"/>
      <c r="F20" s="148"/>
      <c r="G20" s="149">
        <f t="shared" ref="G20:T20" si="3">SUM(G18:G19)</f>
        <v>0</v>
      </c>
      <c r="H20" s="149">
        <f t="shared" si="3"/>
        <v>0</v>
      </c>
      <c r="I20" s="149">
        <f>SUM(I18:I19)</f>
        <v>0</v>
      </c>
      <c r="J20" s="149">
        <f t="shared" si="3"/>
        <v>0</v>
      </c>
      <c r="K20" s="149">
        <f t="shared" si="3"/>
        <v>0</v>
      </c>
      <c r="L20" s="149">
        <f t="shared" si="3"/>
        <v>0</v>
      </c>
      <c r="M20" s="149">
        <f>SUM(M18:M19)</f>
        <v>0</v>
      </c>
      <c r="N20" s="149">
        <f>SUM(N18:N19)</f>
        <v>0</v>
      </c>
      <c r="O20" s="149">
        <f>SUM(O18:O19)</f>
        <v>0</v>
      </c>
      <c r="P20" s="149" t="e">
        <f t="shared" si="3"/>
        <v>#REF!</v>
      </c>
      <c r="Q20" s="149" t="e">
        <f t="shared" si="3"/>
        <v>#REF!</v>
      </c>
      <c r="R20" s="149" t="e">
        <f t="shared" si="3"/>
        <v>#REF!</v>
      </c>
      <c r="S20" s="149">
        <f t="shared" si="3"/>
        <v>0</v>
      </c>
      <c r="T20" s="19">
        <f t="shared" si="3"/>
        <v>0</v>
      </c>
      <c r="U20" s="5">
        <v>0</v>
      </c>
    </row>
    <row r="21" spans="2:23" ht="57" customHeight="1" thickBot="1" x14ac:dyDescent="0.4">
      <c r="B21" s="111" t="s">
        <v>94</v>
      </c>
      <c r="C21" s="20"/>
      <c r="D21" s="20"/>
      <c r="E21" s="20"/>
      <c r="F21" s="20"/>
      <c r="G21" s="21" t="e">
        <f>#REF!+G13+G20</f>
        <v>#REF!</v>
      </c>
      <c r="H21" s="71" t="e">
        <f>#REF!+H13+H20</f>
        <v>#REF!</v>
      </c>
      <c r="I21" s="71" t="e">
        <f>#REF!+I13+I20</f>
        <v>#REF!</v>
      </c>
      <c r="J21" s="71" t="e">
        <f>#REF!+J13+J20</f>
        <v>#REF!</v>
      </c>
      <c r="K21" s="71" t="e">
        <f>#REF!+K13+K20</f>
        <v>#REF!</v>
      </c>
      <c r="L21" s="71" t="e">
        <f>#REF!+L13+L20</f>
        <v>#REF!</v>
      </c>
      <c r="M21" s="71" t="e">
        <f>#REF!+M13+M20</f>
        <v>#REF!</v>
      </c>
      <c r="N21" s="71" t="e">
        <f>#REF!+N13+N20</f>
        <v>#REF!</v>
      </c>
      <c r="O21" s="71" t="e">
        <f>#REF!+O13+O20</f>
        <v>#REF!</v>
      </c>
      <c r="P21" s="71" t="e">
        <f>#REF!+P13+P20</f>
        <v>#REF!</v>
      </c>
      <c r="Q21" s="71" t="e">
        <f>#REF!+Q13+Q20</f>
        <v>#REF!</v>
      </c>
      <c r="R21" s="71" t="e">
        <f>#REF!+R13+R20</f>
        <v>#REF!</v>
      </c>
      <c r="S21" s="71" t="e">
        <f>#REF!+S13+S20</f>
        <v>#REF!</v>
      </c>
      <c r="T21" s="71" t="e">
        <f>#REF!+T13+T20</f>
        <v>#REF!</v>
      </c>
      <c r="U21" s="71" t="e">
        <f>#REF!+U13+U20</f>
        <v>#REF!</v>
      </c>
    </row>
    <row r="24" spans="2:23" s="147" customFormat="1" ht="43.5" customHeight="1" x14ac:dyDescent="0.35">
      <c r="G24" s="155"/>
      <c r="H24" s="155"/>
      <c r="I24" s="155"/>
      <c r="J24" s="156"/>
      <c r="K24" s="156" t="s">
        <v>35</v>
      </c>
      <c r="L24" s="156" t="s">
        <v>36</v>
      </c>
      <c r="M24" s="156" t="s">
        <v>108</v>
      </c>
      <c r="N24" s="162" t="s">
        <v>109</v>
      </c>
      <c r="O24" s="155"/>
      <c r="P24" s="155"/>
      <c r="Q24" s="155"/>
      <c r="R24" s="155"/>
      <c r="S24" s="155"/>
      <c r="T24" s="155"/>
      <c r="V24" s="151"/>
      <c r="W24" s="151"/>
    </row>
    <row r="25" spans="2:23" s="147" customFormat="1" ht="45" customHeight="1" x14ac:dyDescent="0.35">
      <c r="G25" s="157" t="s">
        <v>104</v>
      </c>
      <c r="H25" s="158" t="e">
        <f>I21</f>
        <v>#REF!</v>
      </c>
      <c r="I25" s="162" t="s">
        <v>109</v>
      </c>
      <c r="J25" s="156" t="s">
        <v>32</v>
      </c>
      <c r="K25" s="156" t="e">
        <f>#REF!</f>
        <v>#REF!</v>
      </c>
      <c r="L25" s="156" t="e">
        <f>#REF!</f>
        <v>#REF!</v>
      </c>
      <c r="M25" s="156" t="e">
        <f>K25+L25</f>
        <v>#REF!</v>
      </c>
      <c r="N25" s="161" t="e">
        <f>M25/H25*100</f>
        <v>#REF!</v>
      </c>
      <c r="O25" s="155"/>
      <c r="P25" s="155"/>
      <c r="Q25" s="155"/>
      <c r="R25" s="155"/>
      <c r="S25" s="155"/>
      <c r="T25" s="155"/>
      <c r="V25" s="151"/>
      <c r="W25" s="151"/>
    </row>
    <row r="26" spans="2:23" s="147" customFormat="1" ht="46.5" customHeight="1" x14ac:dyDescent="0.35">
      <c r="G26" s="157" t="s">
        <v>91</v>
      </c>
      <c r="H26" s="158" t="e">
        <f>L21</f>
        <v>#REF!</v>
      </c>
      <c r="I26" s="159" t="e">
        <f>H26/H25*100</f>
        <v>#REF!</v>
      </c>
      <c r="J26" s="156" t="s">
        <v>33</v>
      </c>
      <c r="K26" s="156">
        <f>G13</f>
        <v>0</v>
      </c>
      <c r="L26" s="156">
        <f>H13</f>
        <v>0</v>
      </c>
      <c r="M26" s="156">
        <f t="shared" ref="M26:M27" si="4">K26+L26</f>
        <v>0</v>
      </c>
      <c r="N26" s="161" t="e">
        <f>M26/H25*100</f>
        <v>#REF!</v>
      </c>
      <c r="O26" s="155"/>
      <c r="P26" s="155"/>
      <c r="Q26" s="155"/>
      <c r="R26" s="155"/>
      <c r="S26" s="155"/>
      <c r="T26" s="155"/>
      <c r="V26" s="151"/>
      <c r="W26" s="151"/>
    </row>
    <row r="27" spans="2:23" s="147" customFormat="1" ht="45.75" customHeight="1" x14ac:dyDescent="0.35">
      <c r="G27" s="157" t="s">
        <v>105</v>
      </c>
      <c r="H27" s="158" t="e">
        <f>O21</f>
        <v>#REF!</v>
      </c>
      <c r="I27" s="159" t="e">
        <f>H27/H25*100</f>
        <v>#REF!</v>
      </c>
      <c r="J27" s="156" t="s">
        <v>34</v>
      </c>
      <c r="K27" s="156">
        <f>G20</f>
        <v>0</v>
      </c>
      <c r="L27" s="156">
        <f>H20</f>
        <v>0</v>
      </c>
      <c r="M27" s="156">
        <f t="shared" si="4"/>
        <v>0</v>
      </c>
      <c r="N27" s="161" t="e">
        <f>M27/H25*100</f>
        <v>#REF!</v>
      </c>
      <c r="O27" s="155"/>
      <c r="P27" s="155"/>
      <c r="Q27" s="155"/>
      <c r="R27" s="155"/>
      <c r="S27" s="155"/>
      <c r="T27" s="155"/>
      <c r="V27" s="151"/>
      <c r="W27" s="151"/>
    </row>
    <row r="28" spans="2:23" s="147" customFormat="1" ht="42.75" customHeight="1" x14ac:dyDescent="0.35">
      <c r="G28" s="157" t="s">
        <v>106</v>
      </c>
      <c r="H28" s="158" t="e">
        <f>R21</f>
        <v>#REF!</v>
      </c>
      <c r="I28" s="159" t="e">
        <f>H28/H25*100</f>
        <v>#REF!</v>
      </c>
      <c r="J28" s="155"/>
      <c r="K28" s="155"/>
      <c r="L28" s="155"/>
      <c r="M28" s="155"/>
      <c r="O28" s="151"/>
      <c r="P28" s="151"/>
      <c r="Q28" s="151"/>
      <c r="R28" s="151"/>
      <c r="S28" s="151"/>
    </row>
    <row r="29" spans="2:23" s="147" customFormat="1" ht="43.5" customHeight="1" x14ac:dyDescent="0.35">
      <c r="G29" s="157" t="s">
        <v>107</v>
      </c>
      <c r="H29" s="158" t="e">
        <f>H25-H26-H27-H28</f>
        <v>#REF!</v>
      </c>
      <c r="I29" s="159" t="e">
        <f>H29/H25*100</f>
        <v>#REF!</v>
      </c>
      <c r="J29" s="155"/>
      <c r="K29" s="155"/>
      <c r="L29" s="155"/>
      <c r="M29" s="155"/>
      <c r="O29" s="151"/>
      <c r="P29" s="151"/>
      <c r="Q29" s="151"/>
      <c r="R29" s="151"/>
      <c r="S29" s="151"/>
    </row>
    <row r="30" spans="2:23" x14ac:dyDescent="0.35">
      <c r="N30"/>
      <c r="O30" s="25"/>
      <c r="P30" s="72"/>
      <c r="Q30" s="72"/>
      <c r="R30" s="72"/>
      <c r="S30" s="25"/>
      <c r="T30"/>
      <c r="V30"/>
      <c r="W30"/>
    </row>
    <row r="31" spans="2:23" ht="31.5" customHeight="1" x14ac:dyDescent="0.35"/>
    <row r="32" spans="2:23" s="147" customFormat="1" ht="39" customHeight="1" x14ac:dyDescent="0.35">
      <c r="G32" s="160" t="s">
        <v>29</v>
      </c>
      <c r="H32" s="160" t="e">
        <f>G21</f>
        <v>#REF!</v>
      </c>
      <c r="I32" s="159"/>
      <c r="J32" s="155"/>
      <c r="K32" s="155"/>
      <c r="L32" s="155"/>
      <c r="M32" s="155"/>
      <c r="N32" s="155"/>
      <c r="O32" s="155"/>
      <c r="P32" s="155"/>
      <c r="Q32" s="155"/>
      <c r="R32" s="155"/>
      <c r="S32" s="155"/>
      <c r="T32" s="155"/>
      <c r="V32" s="151"/>
      <c r="W32" s="151"/>
    </row>
    <row r="33" spans="7:23" s="147" customFormat="1" ht="39" customHeight="1" x14ac:dyDescent="0.35">
      <c r="G33" s="160" t="s">
        <v>30</v>
      </c>
      <c r="H33" s="160" t="e">
        <f>H21</f>
        <v>#REF!</v>
      </c>
      <c r="I33" s="159"/>
      <c r="J33" s="155"/>
      <c r="K33" s="155"/>
      <c r="L33" s="155"/>
      <c r="M33" s="155"/>
      <c r="N33" s="155"/>
      <c r="O33" s="155"/>
      <c r="P33" s="155"/>
      <c r="Q33" s="155"/>
      <c r="R33" s="155"/>
      <c r="S33" s="155"/>
      <c r="T33" s="155"/>
      <c r="V33" s="151"/>
      <c r="W33" s="151"/>
    </row>
    <row r="34" spans="7:23" s="147" customFormat="1" ht="39" customHeight="1" x14ac:dyDescent="0.35">
      <c r="G34" s="160" t="s">
        <v>31</v>
      </c>
      <c r="H34" s="160" t="e">
        <f>I21</f>
        <v>#REF!</v>
      </c>
      <c r="I34" s="155"/>
      <c r="J34" s="155"/>
      <c r="K34" s="155"/>
      <c r="L34" s="155"/>
      <c r="M34" s="155"/>
      <c r="N34" s="155"/>
      <c r="O34" s="155"/>
      <c r="P34" s="155"/>
      <c r="Q34" s="155"/>
      <c r="R34" s="155"/>
      <c r="S34" s="155"/>
      <c r="T34" s="155"/>
      <c r="V34" s="151"/>
      <c r="W34" s="151"/>
    </row>
    <row r="35" spans="7:23" ht="31.5" customHeight="1" x14ac:dyDescent="0.35"/>
    <row r="36" spans="7:23" ht="31.5" customHeight="1" x14ac:dyDescent="0.35">
      <c r="H36" s="22"/>
    </row>
    <row r="37" spans="7:23" ht="31.5" customHeight="1" x14ac:dyDescent="0.35"/>
  </sheetData>
  <mergeCells count="48">
    <mergeCell ref="E2:F2"/>
    <mergeCell ref="B1:T1"/>
    <mergeCell ref="C2:D2"/>
    <mergeCell ref="P2:R2"/>
    <mergeCell ref="P3:R3"/>
    <mergeCell ref="J2:O2"/>
    <mergeCell ref="S2:S3"/>
    <mergeCell ref="J3:L3"/>
    <mergeCell ref="M3:O3"/>
    <mergeCell ref="G2:I3"/>
    <mergeCell ref="B2:B4"/>
    <mergeCell ref="T2:T3"/>
    <mergeCell ref="C3:C4"/>
    <mergeCell ref="D3:D4"/>
    <mergeCell ref="E3:E4"/>
    <mergeCell ref="F3:F4"/>
    <mergeCell ref="B7:T7"/>
    <mergeCell ref="C8:D8"/>
    <mergeCell ref="E8:F8"/>
    <mergeCell ref="J8:O8"/>
    <mergeCell ref="S8:S9"/>
    <mergeCell ref="J9:L9"/>
    <mergeCell ref="M9:O9"/>
    <mergeCell ref="G8:I9"/>
    <mergeCell ref="B8:B10"/>
    <mergeCell ref="T8:T9"/>
    <mergeCell ref="P8:R8"/>
    <mergeCell ref="C9:C10"/>
    <mergeCell ref="D9:D10"/>
    <mergeCell ref="E9:E10"/>
    <mergeCell ref="F9:F10"/>
    <mergeCell ref="P9:R9"/>
    <mergeCell ref="B14:T14"/>
    <mergeCell ref="C15:D15"/>
    <mergeCell ref="E15:F15"/>
    <mergeCell ref="J15:O15"/>
    <mergeCell ref="S15:S16"/>
    <mergeCell ref="B15:B17"/>
    <mergeCell ref="P15:R15"/>
    <mergeCell ref="T15:T16"/>
    <mergeCell ref="C16:C17"/>
    <mergeCell ref="D16:D17"/>
    <mergeCell ref="E16:E17"/>
    <mergeCell ref="F16:F17"/>
    <mergeCell ref="P16:R16"/>
    <mergeCell ref="G15:I16"/>
    <mergeCell ref="J16:L16"/>
    <mergeCell ref="M16:O16"/>
  </mergeCells>
  <pageMargins left="0.7" right="0.7" top="0.75" bottom="0.75" header="0.3" footer="0.3"/>
  <pageSetup orientation="portrait" horizontalDpi="300" verticalDpi="300"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9" tint="-0.249977111117893"/>
  </sheetPr>
  <dimension ref="A1:G15"/>
  <sheetViews>
    <sheetView workbookViewId="0">
      <selection activeCell="A2" sqref="A2:F13"/>
    </sheetView>
  </sheetViews>
  <sheetFormatPr defaultRowHeight="14.5" x14ac:dyDescent="0.35"/>
  <cols>
    <col min="1" max="1" width="27.54296875" customWidth="1"/>
    <col min="2" max="2" width="14.81640625" customWidth="1"/>
    <col min="3" max="3" width="15.1796875" customWidth="1"/>
    <col min="4" max="4" width="17.81640625" customWidth="1"/>
    <col min="5" max="5" width="17.81640625" style="66" customWidth="1"/>
    <col min="6" max="6" width="16.7265625" customWidth="1"/>
    <col min="7" max="7" width="27.1796875" customWidth="1"/>
  </cols>
  <sheetData>
    <row r="1" spans="1:7" ht="15" thickBot="1" x14ac:dyDescent="0.4">
      <c r="A1" s="278" t="s">
        <v>96</v>
      </c>
      <c r="B1" s="278"/>
      <c r="C1" s="278"/>
      <c r="D1" s="278"/>
      <c r="E1" s="278"/>
      <c r="F1" s="278"/>
    </row>
    <row r="2" spans="1:7" ht="23" x14ac:dyDescent="0.35">
      <c r="A2" s="281" t="s">
        <v>95</v>
      </c>
      <c r="B2" s="284" t="s">
        <v>97</v>
      </c>
      <c r="C2" s="122" t="s">
        <v>98</v>
      </c>
      <c r="D2" s="122" t="s">
        <v>99</v>
      </c>
      <c r="E2" s="122" t="s">
        <v>100</v>
      </c>
      <c r="F2" s="37" t="s">
        <v>103</v>
      </c>
    </row>
    <row r="3" spans="1:7" ht="15" thickBot="1" x14ac:dyDescent="0.4">
      <c r="A3" s="282"/>
      <c r="B3" s="285"/>
      <c r="C3" s="38" t="s">
        <v>78</v>
      </c>
      <c r="D3" s="38" t="s">
        <v>79</v>
      </c>
      <c r="E3" s="123" t="s">
        <v>101</v>
      </c>
      <c r="F3" s="39" t="s">
        <v>102</v>
      </c>
    </row>
    <row r="4" spans="1:7" ht="23.5" thickBot="1" x14ac:dyDescent="0.4">
      <c r="A4" s="283"/>
      <c r="B4" s="286"/>
      <c r="C4" s="26"/>
      <c r="D4" s="27" t="s">
        <v>37</v>
      </c>
      <c r="E4" s="123"/>
      <c r="F4" s="40"/>
    </row>
    <row r="5" spans="1:7" ht="15" thickBot="1" x14ac:dyDescent="0.4">
      <c r="A5" s="287" t="s">
        <v>32</v>
      </c>
      <c r="B5" s="28" t="s">
        <v>24</v>
      </c>
      <c r="C5" s="29" t="e">
        <f>'Totali i Qëllimit të Politikav '!#REF!</f>
        <v>#REF!</v>
      </c>
      <c r="D5" s="29" t="e">
        <f>'Totali i Qëllimit të Politikav '!#REF!+'Totali i Qëllimit të Politikav '!#REF!</f>
        <v>#REF!</v>
      </c>
      <c r="E5" s="29" t="e">
        <f>'Totali i Qëllimit të Politikav '!#REF!</f>
        <v>#REF!</v>
      </c>
      <c r="F5" s="279" t="e">
        <f>(C5+C6)-(D5+D6)-(E5+E6)</f>
        <v>#REF!</v>
      </c>
      <c r="G5" s="34"/>
    </row>
    <row r="6" spans="1:7" ht="15" thickBot="1" x14ac:dyDescent="0.4">
      <c r="A6" s="288"/>
      <c r="B6" s="30" t="s">
        <v>25</v>
      </c>
      <c r="C6" s="31" t="e">
        <f>'Totali i Qëllimit të Politikav '!#REF!</f>
        <v>#REF!</v>
      </c>
      <c r="D6" s="29" t="e">
        <f>'Totali i Qëllimit të Politikav '!#REF!+'Totali i Qëllimit të Politikav '!#REF!</f>
        <v>#REF!</v>
      </c>
      <c r="E6" s="31" t="e">
        <f>'Totali i Qëllimit të Politikav '!#REF!</f>
        <v>#REF!</v>
      </c>
      <c r="F6" s="280"/>
      <c r="G6" s="34"/>
    </row>
    <row r="7" spans="1:7" ht="15" thickBot="1" x14ac:dyDescent="0.4">
      <c r="A7" s="289" t="s">
        <v>33</v>
      </c>
      <c r="B7" s="28" t="s">
        <v>24</v>
      </c>
      <c r="C7" s="29">
        <f>'Totali i Qëllimit të Politikav '!G13</f>
        <v>0</v>
      </c>
      <c r="D7" s="29">
        <f>'Totali i Qëllimit të Politikav '!J13+'Totali i Qëllimit të Politikav '!M13</f>
        <v>0</v>
      </c>
      <c r="E7" s="29" t="e">
        <f>'Totali i Qëllimit të Politikav '!P13</f>
        <v>#REF!</v>
      </c>
      <c r="F7" s="279" t="e">
        <f t="shared" ref="F7" si="0">(C7+C8)-(D7+D8)-(E7+E8)</f>
        <v>#REF!</v>
      </c>
      <c r="G7" s="35"/>
    </row>
    <row r="8" spans="1:7" ht="15" thickBot="1" x14ac:dyDescent="0.4">
      <c r="A8" s="288"/>
      <c r="B8" s="30" t="s">
        <v>25</v>
      </c>
      <c r="C8" s="31">
        <f>'Totali i Qëllimit të Politikav '!H13</f>
        <v>0</v>
      </c>
      <c r="D8" s="31">
        <f>'Totali i Qëllimit të Politikav '!K13+'Totali i Qëllimit të Politikav '!N13</f>
        <v>0</v>
      </c>
      <c r="E8" s="31" t="e">
        <f>'Totali i Qëllimit të Politikav '!Q13</f>
        <v>#REF!</v>
      </c>
      <c r="F8" s="280"/>
      <c r="G8" s="34"/>
    </row>
    <row r="9" spans="1:7" ht="15" thickBot="1" x14ac:dyDescent="0.4">
      <c r="A9" s="289" t="s">
        <v>34</v>
      </c>
      <c r="B9" s="28" t="s">
        <v>24</v>
      </c>
      <c r="C9" s="29">
        <f>'Totali i Qëllimit të Politikav '!G20</f>
        <v>0</v>
      </c>
      <c r="D9" s="29">
        <f>'Totali i Qëllimit të Politikav '!J20+'Totali i Qëllimit të Politikav '!M20</f>
        <v>0</v>
      </c>
      <c r="E9" s="29" t="e">
        <f>'Totali i Qëllimit të Politikav '!P20</f>
        <v>#REF!</v>
      </c>
      <c r="F9" s="279" t="e">
        <f t="shared" ref="F9" si="1">(C9+C10)-(D9+D10)-(E9+E10)</f>
        <v>#REF!</v>
      </c>
      <c r="G9" s="36"/>
    </row>
    <row r="10" spans="1:7" ht="15" thickBot="1" x14ac:dyDescent="0.4">
      <c r="A10" s="288"/>
      <c r="B10" s="30" t="s">
        <v>25</v>
      </c>
      <c r="C10" s="31">
        <f>'Totali i Qëllimit të Politikav '!H20</f>
        <v>0</v>
      </c>
      <c r="D10" s="31">
        <f>'Totali i Qëllimit të Politikav '!K20+'Totali i Qëllimit të Politikav '!N20</f>
        <v>0</v>
      </c>
      <c r="E10" s="31" t="e">
        <f>'Totali i Qëllimit të Politikav '!Q20</f>
        <v>#REF!</v>
      </c>
      <c r="F10" s="280"/>
    </row>
    <row r="11" spans="1:7" ht="28.5" customHeight="1" thickBot="1" x14ac:dyDescent="0.4">
      <c r="A11" s="41" t="s">
        <v>38</v>
      </c>
      <c r="B11" s="32"/>
      <c r="C11" s="33" t="e">
        <f>SUM(C5:C10)</f>
        <v>#REF!</v>
      </c>
      <c r="D11" s="33" t="e">
        <f>SUM(D5:D10)</f>
        <v>#REF!</v>
      </c>
      <c r="E11" s="33" t="e">
        <f>SUM(E5:E10)</f>
        <v>#REF!</v>
      </c>
      <c r="F11" s="42" t="e">
        <f>SUM(F5:F10)</f>
        <v>#REF!</v>
      </c>
    </row>
    <row r="12" spans="1:7" x14ac:dyDescent="0.35">
      <c r="A12" s="43" t="s">
        <v>39</v>
      </c>
      <c r="B12" s="290"/>
      <c r="C12" s="292" t="e">
        <f>C11/125</f>
        <v>#REF!</v>
      </c>
      <c r="D12" s="292" t="e">
        <f t="shared" ref="D12:F12" si="2">D11/125</f>
        <v>#REF!</v>
      </c>
      <c r="E12" s="292" t="e">
        <f t="shared" si="2"/>
        <v>#REF!</v>
      </c>
      <c r="F12" s="292" t="e">
        <f t="shared" si="2"/>
        <v>#REF!</v>
      </c>
    </row>
    <row r="13" spans="1:7" ht="15" thickBot="1" x14ac:dyDescent="0.4">
      <c r="A13" s="44" t="s">
        <v>83</v>
      </c>
      <c r="B13" s="291"/>
      <c r="C13" s="293"/>
      <c r="D13" s="293"/>
      <c r="E13" s="293"/>
      <c r="F13" s="293"/>
    </row>
    <row r="15" spans="1:7" x14ac:dyDescent="0.35">
      <c r="D15" s="25"/>
      <c r="E15" s="72"/>
    </row>
  </sheetData>
  <mergeCells count="14">
    <mergeCell ref="A9:A10"/>
    <mergeCell ref="B12:B13"/>
    <mergeCell ref="C12:C13"/>
    <mergeCell ref="D12:D13"/>
    <mergeCell ref="F12:F13"/>
    <mergeCell ref="F9:F10"/>
    <mergeCell ref="E12:E13"/>
    <mergeCell ref="A1:F1"/>
    <mergeCell ref="F7:F8"/>
    <mergeCell ref="A2:A4"/>
    <mergeCell ref="B2:B4"/>
    <mergeCell ref="A5:A6"/>
    <mergeCell ref="F5:F6"/>
    <mergeCell ref="A7:A8"/>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6" baseType="variant">
      <vt:variant>
        <vt:lpstr>Worksheets</vt:lpstr>
      </vt:variant>
      <vt:variant>
        <vt:i4>3</vt:i4>
      </vt:variant>
      <vt:variant>
        <vt:lpstr>Charts</vt:lpstr>
      </vt:variant>
      <vt:variant>
        <vt:i4>3</vt:i4>
      </vt:variant>
      <vt:variant>
        <vt:lpstr>Named Ranges</vt:lpstr>
      </vt:variant>
      <vt:variant>
        <vt:i4>1</vt:i4>
      </vt:variant>
    </vt:vector>
  </HeadingPairs>
  <TitlesOfParts>
    <vt:vector size="7" baseType="lpstr">
      <vt:lpstr>Kostimi i Planit të Veprimit</vt:lpstr>
      <vt:lpstr>Totali i Qëllimit të Politikav </vt:lpstr>
      <vt:lpstr>Nevojat Kapitale</vt:lpstr>
      <vt:lpstr>Grafiku i Kostove</vt:lpstr>
      <vt:lpstr>Grafiku-Ndarja e kostove</vt:lpstr>
      <vt:lpstr>Grafiku-Qëllimet e Politikave</vt:lpstr>
      <vt:lpstr>'Nevojat Kapitale'!_Hlk14952534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Oriana Arapi</dc:creator>
  <cp:lastModifiedBy>Sonila Pema</cp:lastModifiedBy>
  <cp:lastPrinted>2019-02-26T15:36:06Z</cp:lastPrinted>
  <dcterms:created xsi:type="dcterms:W3CDTF">2019-02-21T16:54:35Z</dcterms:created>
  <dcterms:modified xsi:type="dcterms:W3CDTF">2021-06-03T08:46:28Z</dcterms:modified>
</cp:coreProperties>
</file>